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firstSheet="10" activeTab="12"/>
  </bookViews>
  <sheets>
    <sheet name="Admin" sheetId="1" r:id="rId1"/>
    <sheet name="06 Soft Spring YLD Summary" sheetId="2" r:id="rId2"/>
    <sheet name="06 Pullman SSW" sheetId="3" r:id="rId3"/>
    <sheet name="06 Moscow SSW" sheetId="4" r:id="rId4"/>
    <sheet name="06 Aberdeen SSW" sheetId="5" r:id="rId5"/>
    <sheet name="06 Bonner Ferry SSW" sheetId="6" r:id="rId6"/>
    <sheet name="06 Waistburg SSW" sheetId="7" r:id="rId7"/>
    <sheet name="06 Kalispell SSW" sheetId="8" r:id="rId8"/>
    <sheet name="06 Bozeman SSW" sheetId="9" r:id="rId9"/>
    <sheet name="06 Klamath Falls SSW" sheetId="10" r:id="rId10"/>
    <sheet name="06 Corvalis SSW" sheetId="11" r:id="rId11"/>
    <sheet name="06 Tulelake SSW" sheetId="12" r:id="rId12"/>
    <sheet name="05 UC Davis SSW" sheetId="13" r:id="rId13"/>
    <sheet name="06 Logan SSW" sheetId="14" r:id="rId14"/>
  </sheets>
  <definedNames>
    <definedName name="_xlnm.Print_Area" localSheetId="12">'05 UC Davis SSW'!$A$1:$R$30</definedName>
    <definedName name="_xlnm.Print_Area" localSheetId="5">'06 Bonner Ferry SSW'!$A$1:$O$33</definedName>
    <definedName name="_xlnm.Print_Area" localSheetId="8">'06 Bozeman SSW'!$A$1:$Q$33</definedName>
    <definedName name="_xlnm.Print_Area" localSheetId="10">'06 Corvalis SSW'!$A$1:$Q$34</definedName>
    <definedName name="_xlnm.Print_Area" localSheetId="7">'06 Kalispell SSW'!$A$1:$Q$33</definedName>
    <definedName name="_xlnm.Print_Area" localSheetId="9">'06 Klamath Falls SSW'!$A$1:$P$37</definedName>
    <definedName name="_xlnm.Print_Area" localSheetId="13">'06 Logan SSW'!$A$1:$P$33</definedName>
    <definedName name="_xlnm.Print_Area" localSheetId="11">'06 Tulelake SSW'!$A$1:$Q$34</definedName>
  </definedNames>
  <calcPr fullCalcOnLoad="1"/>
</workbook>
</file>

<file path=xl/sharedStrings.xml><?xml version="1.0" encoding="utf-8"?>
<sst xmlns="http://schemas.openxmlformats.org/spreadsheetml/2006/main" count="1673" uniqueCount="252">
  <si>
    <t>Table .   Parentage and origin of entries in the Western Regional Soft Spring Wheat Nursery in the Western U.S.A. Region, 2006.</t>
  </si>
  <si>
    <t>Entry No.</t>
  </si>
  <si>
    <t>Name</t>
  </si>
  <si>
    <t>Class</t>
  </si>
  <si>
    <t>Origin</t>
  </si>
  <si>
    <t>First Crop</t>
  </si>
  <si>
    <t>Pedigree or CI/PI No.</t>
  </si>
  <si>
    <t>ALPOWA</t>
  </si>
  <si>
    <t>SWS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</si>
  <si>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</si>
  <si>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</si>
  <si>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</si>
  <si>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</si>
  <si>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</si>
  <si>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</si>
  <si>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</si>
  <si>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</si>
  <si>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</si>
  <si>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</si>
  <si>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</si>
  <si>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</si>
  <si>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</si>
  <si>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</si>
  <si>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</si>
  <si>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</si>
  <si>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</si>
  <si>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</si>
  <si>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</si>
  <si>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</si>
  <si>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</si>
  <si>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WQL7PENWX-2</t>
  </si>
  <si>
    <t>USDA - Pullman</t>
  </si>
  <si>
    <t>PENAWAWA*6/Wx2-2a</t>
  </si>
  <si>
    <t>IDO644</t>
  </si>
  <si>
    <t>M6/Opata#9//2*Treasure</t>
  </si>
  <si>
    <t>A97067S-C-3</t>
  </si>
  <si>
    <t>IDO668</t>
  </si>
  <si>
    <t>Alturas*2/WPB936</t>
  </si>
  <si>
    <t>A99341S-E-5</t>
  </si>
  <si>
    <t>IDO669</t>
  </si>
  <si>
    <t>WA7806/Alturas</t>
  </si>
  <si>
    <t>A98084S-4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</si>
  <si>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</si>
  <si>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</si>
  <si>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</si>
  <si>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</si>
  <si>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</si>
  <si>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</si>
  <si>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</si>
  <si>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WA007986</t>
  </si>
  <si>
    <t>SWC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</si>
  <si>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</si>
  <si>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</si>
  <si>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</si>
  <si>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</si>
  <si>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</si>
  <si>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</si>
  <si>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WESTERN REGIONAL COOPERATIVE WHEAT NURSERY</t>
  </si>
  <si>
    <t>YEAR: 2006</t>
  </si>
  <si>
    <t>NURSERY:</t>
  </si>
  <si>
    <t xml:space="preserve">SOFT SPRING </t>
  </si>
  <si>
    <t>Cooperator:</t>
  </si>
  <si>
    <t>Kidwell</t>
  </si>
  <si>
    <t>Location:</t>
  </si>
  <si>
    <t>Pullman</t>
  </si>
  <si>
    <t>No. of Reps:</t>
  </si>
  <si>
    <t>Harvest Plot Area (sq.ft.):</t>
  </si>
  <si>
    <t>Yield LSD (.05):</t>
  </si>
  <si>
    <t>Yield CV%:</t>
  </si>
  <si>
    <t>Fertilizer:</t>
  </si>
  <si>
    <t>100#N, 15#P, 20#S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</si>
  <si>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</si>
  <si>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</si>
  <si>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</si>
  <si>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</si>
  <si>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</si>
  <si>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</si>
  <si>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</si>
  <si>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</si>
  <si>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</si>
  <si>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</si>
  <si>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</si>
  <si>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</si>
  <si>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</si>
  <si>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</si>
  <si>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</si>
  <si>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</si>
  <si>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</si>
  <si>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</si>
  <si>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</si>
  <si>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</si>
  <si>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</si>
  <si>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</si>
  <si>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</si>
  <si>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</si>
  <si>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</si>
  <si>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</si>
  <si>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PROT</t>
  </si>
  <si>
    <t>NOTES</t>
  </si>
  <si>
    <t>bu/ac</t>
  </si>
  <si>
    <t>lbs/bu</t>
  </si>
  <si>
    <t>from Jan 1</t>
  </si>
  <si>
    <t>inches</t>
  </si>
  <si>
    <t>cm</t>
  </si>
  <si>
    <t>0-9</t>
  </si>
  <si>
    <t>WT. (g)</t>
  </si>
  <si>
    <t>2</t>
  </si>
  <si>
    <t>10</t>
  </si>
  <si>
    <t>HTAP</t>
  </si>
  <si>
    <t>7</t>
  </si>
  <si>
    <t/>
  </si>
  <si>
    <t>40</t>
  </si>
  <si>
    <t>8</t>
  </si>
  <si>
    <t>50</t>
  </si>
  <si>
    <t>60</t>
  </si>
  <si>
    <t>PLS</t>
  </si>
  <si>
    <t>30</t>
  </si>
  <si>
    <t>0</t>
  </si>
  <si>
    <t>3</t>
  </si>
  <si>
    <t>5</t>
  </si>
  <si>
    <t>90</t>
  </si>
  <si>
    <t>6</t>
  </si>
  <si>
    <t>15</t>
  </si>
  <si>
    <t>Mixed HT</t>
  </si>
  <si>
    <t>Big Heads, PLS</t>
  </si>
  <si>
    <t>MEAN</t>
  </si>
  <si>
    <t>LSD (0.05)</t>
  </si>
  <si>
    <t>CV</t>
  </si>
  <si>
    <t>COMMENTS:</t>
  </si>
  <si>
    <t>Zemetra</t>
  </si>
  <si>
    <t>Moscow</t>
  </si>
  <si>
    <t>Bonners Ferry</t>
  </si>
  <si>
    <t>Agripro-Moffatt</t>
  </si>
  <si>
    <t>Waitsburg, WA</t>
  </si>
  <si>
    <t>Robert Stougaard</t>
  </si>
  <si>
    <t>Kalispell, MT</t>
  </si>
  <si>
    <t>Harvest Plot Area (sq.ft.):63</t>
  </si>
  <si>
    <t>Fertilizer:  previous crop - alfalfa</t>
  </si>
  <si>
    <t>Seed Date: 4/19/06</t>
  </si>
  <si>
    <t>Harvest Date:  8/10/06</t>
  </si>
  <si>
    <t>Heading</t>
  </si>
  <si>
    <t>Date</t>
  </si>
  <si>
    <t>Julian</t>
  </si>
  <si>
    <t>Talbert</t>
  </si>
  <si>
    <t>Bozeman, MT</t>
  </si>
  <si>
    <t xml:space="preserve">Seed Date: </t>
  </si>
  <si>
    <t>Cooperator: Lee Jackson and Don Kirby</t>
  </si>
  <si>
    <t>Location: UC IREC, Tulelake, CA</t>
  </si>
  <si>
    <t>No. of Reps: 3</t>
  </si>
  <si>
    <t>Harvest Plot Area (sq.ft.): 50</t>
  </si>
  <si>
    <t>Yield LSD (.05): 1050 lb/acre</t>
  </si>
  <si>
    <t>Yield CV%: 10.3</t>
  </si>
  <si>
    <t>Fertilizer: 450# 16-20-0 preplant</t>
  </si>
  <si>
    <t>Seed Date: 5/4/06</t>
  </si>
  <si>
    <t>Harvest Date: 9/19/06</t>
  </si>
  <si>
    <t>SHATTER</t>
  </si>
  <si>
    <t>Stripe</t>
  </si>
  <si>
    <t>lb/ac</t>
  </si>
  <si>
    <t>1-8</t>
  </si>
  <si>
    <t>COMMENTS: Rating scale for stripe rust (area of flag-1 leaf affected) shatter and lodging: 1 = 0-3%, 2 = 4-14%, 3 = 15-29%, 4 = 30-49%, 5 = 50-69%, 6 = 70-84%, 7 = 85-95%, 8 = 96-100%.</t>
  </si>
  <si>
    <t>Oregon State University</t>
  </si>
  <si>
    <t>Corvallis, Oregon</t>
  </si>
  <si>
    <t>Yield CV%: 7.94</t>
  </si>
  <si>
    <t>Seed Date: April 6th, 2006</t>
  </si>
  <si>
    <t>Harvest Date: August 25th, 2006</t>
  </si>
  <si>
    <t>Hessian</t>
  </si>
  <si>
    <t>Fly</t>
  </si>
  <si>
    <t>% stunted</t>
  </si>
  <si>
    <t>MS</t>
  </si>
  <si>
    <t>25/50</t>
  </si>
  <si>
    <t>R</t>
  </si>
  <si>
    <t>S</t>
  </si>
  <si>
    <t>20-65</t>
  </si>
  <si>
    <t>MR</t>
  </si>
  <si>
    <t>0/35</t>
  </si>
  <si>
    <t>-</t>
  </si>
  <si>
    <t>Hessian fly data recorded in Pendleton, Oregon.  Nursery not harvested.</t>
  </si>
  <si>
    <t>Greenville Experiment Station</t>
  </si>
  <si>
    <t>Logan, UT</t>
  </si>
  <si>
    <t>100 units of urea</t>
  </si>
  <si>
    <t>Seed Date: April 26, 2006</t>
  </si>
  <si>
    <t>Richard Roseberg</t>
  </si>
  <si>
    <t>Jim Smith</t>
  </si>
  <si>
    <t>Klamath Falls mineral soil</t>
  </si>
  <si>
    <t>No. of Reps: 4</t>
  </si>
  <si>
    <t>Harvest Plot Area (sq.ft.): 63</t>
  </si>
  <si>
    <t xml:space="preserve">Yield LSD (.05): NSD </t>
  </si>
  <si>
    <t>Yield CV%: 19.2</t>
  </si>
  <si>
    <t>312 lb/ac 16-20-0 +50# N UN32</t>
  </si>
  <si>
    <t>NSD</t>
  </si>
  <si>
    <t>CV %</t>
  </si>
  <si>
    <t>All yields corrected to 10% moisture before stats.</t>
  </si>
  <si>
    <t>Did not do height or heading date readings.</t>
  </si>
  <si>
    <t>Yield data given in pounds/acre.</t>
  </si>
  <si>
    <t>P value for yield = 0.053</t>
  </si>
  <si>
    <t>P value for test wt &lt; 0.001</t>
  </si>
  <si>
    <t>YEAR: 2005</t>
  </si>
  <si>
    <t xml:space="preserve">NURSERY: (CHECK ONE) </t>
  </si>
  <si>
    <t>Cooperator: Lee Jackson</t>
  </si>
  <si>
    <t>Location: UC Davis Agronomy Farm, Davis CA</t>
  </si>
  <si>
    <t>Harvest Plot Area (sq.ft.): 75</t>
  </si>
  <si>
    <t>Yield LSD (.05): 640 lb/acre</t>
  </si>
  <si>
    <t>Yield CV%: 8.2</t>
  </si>
  <si>
    <t>Fertilizer: 60# N preplant; 80# 11-52-0 w/seed; 50# N @ tillering</t>
  </si>
  <si>
    <t>Seed Date: 11/16/05</t>
  </si>
  <si>
    <t>Harvest Date: 6/27/06</t>
  </si>
  <si>
    <t>Yield</t>
  </si>
  <si>
    <t>Stand</t>
  </si>
  <si>
    <t>Septoria</t>
  </si>
  <si>
    <t>Leaf</t>
  </si>
  <si>
    <t xml:space="preserve">Protein </t>
  </si>
  <si>
    <t>harvest</t>
  </si>
  <si>
    <t>tritici blotch</t>
  </si>
  <si>
    <t>(%)</t>
  </si>
  <si>
    <t>lb/acre</t>
  </si>
  <si>
    <t>in</t>
  </si>
  <si>
    <t>WA 7931 (PI591045/3/TANAGER 'S'/TORIM 73//SPILLMAN)</t>
  </si>
  <si>
    <t>BZ698-31</t>
  </si>
  <si>
    <t>IDO609</t>
  </si>
  <si>
    <t>NING 8331/2*Centennial</t>
  </si>
  <si>
    <t>IDO610</t>
  </si>
  <si>
    <t>Hart/2*Centennial</t>
  </si>
  <si>
    <t>WA007952</t>
  </si>
  <si>
    <t>PI294994/4*CENTENNIAL//WA007178/WA007188 Wx</t>
  </si>
  <si>
    <t>WA007960</t>
  </si>
  <si>
    <t>Hiller/WA7803//Wawawai/3/Calorwa/4/DSP933023(C0100042)</t>
  </si>
  <si>
    <t>WA007963</t>
  </si>
  <si>
    <t>Treasure/WA007851(S0100027)</t>
  </si>
  <si>
    <t xml:space="preserve"> -</t>
  </si>
  <si>
    <t>COMMENTS: Rating scale for diseases (area of flag-1 leaf affected) and lodging: 1 = 0-3%, 2 = 4-14%, 3 = 15-29%, 4 = 30-49%, 5 = 50-69%, 6 = 70-84%, 7 = 85-95%, 8 = 96-100%.</t>
  </si>
  <si>
    <t>2006 Western Regional Soft Spring Nursery YIELD (bu/ac)</t>
  </si>
  <si>
    <t>Waitsburg</t>
  </si>
  <si>
    <t>Klamath Falls</t>
  </si>
  <si>
    <t>Corvalis</t>
  </si>
  <si>
    <t>Logan</t>
  </si>
  <si>
    <t>Bozeman</t>
  </si>
  <si>
    <t>Kalispell</t>
  </si>
  <si>
    <t>Tulelake</t>
  </si>
  <si>
    <t>WA</t>
  </si>
  <si>
    <t>ID</t>
  </si>
  <si>
    <t>OR</t>
  </si>
  <si>
    <t>UT</t>
  </si>
  <si>
    <t>MT</t>
  </si>
  <si>
    <t>CA</t>
  </si>
  <si>
    <t xml:space="preserve">Entry </t>
  </si>
  <si>
    <t>rank</t>
  </si>
  <si>
    <t>Location Means</t>
  </si>
  <si>
    <t>LSD (.05)</t>
  </si>
  <si>
    <t>Zemetra/Souza</t>
  </si>
  <si>
    <t>Aberdeen</t>
  </si>
  <si>
    <t>(rainfed)</t>
  </si>
  <si>
    <t>(irr)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</si>
</sst>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0"/>
    </font>
    <font>
      <sz val="10"/>
      <name val="Tahoma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medium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16" fontId="4" fillId="0" borderId="2" xfId="0" applyNumberFormat="1" applyFont="1" applyBorder="1" applyAlignment="1">
      <alignment/>
    </xf>
    <xf numFmtId="15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3" borderId="0" xfId="0" applyFill="1" applyAlignment="1">
      <alignment/>
    </xf>
    <xf numFmtId="0" fontId="3" fillId="3" borderId="12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164" fontId="0" fillId="3" borderId="11" xfId="0" applyNumberFormat="1" applyFont="1" applyFill="1" applyBorder="1" applyAlignment="1">
      <alignment horizontal="center"/>
    </xf>
    <xf numFmtId="165" fontId="0" fillId="3" borderId="19" xfId="0" applyNumberFormat="1" applyFont="1" applyFill="1" applyBorder="1" applyAlignment="1">
      <alignment horizontal="center"/>
    </xf>
    <xf numFmtId="1" fontId="0" fillId="3" borderId="11" xfId="0" applyNumberFormat="1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" fontId="6" fillId="3" borderId="0" xfId="19" applyNumberFormat="1" applyFont="1" applyFill="1" applyBorder="1" applyAlignment="1">
      <alignment horizontal="center"/>
      <protection/>
    </xf>
    <xf numFmtId="0" fontId="0" fillId="3" borderId="8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" fontId="6" fillId="0" borderId="0" xfId="19" applyNumberFormat="1" applyFont="1" applyBorder="1" applyAlignment="1">
      <alignment horizontal="center"/>
      <protection/>
    </xf>
    <xf numFmtId="0" fontId="0" fillId="0" borderId="8" xfId="0" applyFont="1" applyBorder="1" applyAlignment="1">
      <alignment horizontal="center"/>
    </xf>
    <xf numFmtId="16" fontId="8" fillId="0" borderId="0" xfId="19" applyNumberFormat="1" applyFont="1" applyBorder="1" applyAlignment="1">
      <alignment horizontal="center"/>
      <protection/>
    </xf>
    <xf numFmtId="16" fontId="8" fillId="3" borderId="0" xfId="19" applyNumberFormat="1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7" fontId="0" fillId="3" borderId="11" xfId="0" applyNumberFormat="1" applyFont="1" applyFill="1" applyBorder="1" applyAlignment="1">
      <alignment horizontal="center"/>
    </xf>
    <xf numFmtId="16" fontId="6" fillId="3" borderId="0" xfId="19" applyNumberFormat="1" applyFont="1" applyFill="1" applyAlignment="1">
      <alignment horizontal="center"/>
      <protection/>
    </xf>
    <xf numFmtId="167" fontId="0" fillId="0" borderId="11" xfId="0" applyNumberFormat="1" applyFont="1" applyBorder="1" applyAlignment="1">
      <alignment horizontal="center"/>
    </xf>
    <xf numFmtId="16" fontId="6" fillId="0" borderId="0" xfId="19" applyNumberFormat="1" applyFont="1" applyAlignment="1">
      <alignment horizontal="center"/>
      <protection/>
    </xf>
    <xf numFmtId="16" fontId="8" fillId="0" borderId="0" xfId="19" applyNumberFormat="1" applyFont="1" applyAlignment="1">
      <alignment horizontal="center"/>
      <protection/>
    </xf>
    <xf numFmtId="16" fontId="8" fillId="3" borderId="0" xfId="19" applyNumberFormat="1" applyFont="1" applyFill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/>
    </xf>
    <xf numFmtId="2" fontId="4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65" fontId="4" fillId="3" borderId="19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/>
    </xf>
    <xf numFmtId="2" fontId="4" fillId="3" borderId="12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1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0" xfId="0" applyNumberFormat="1" applyAlignment="1">
      <alignment horizontal="center"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0" fillId="0" borderId="21" xfId="0" applyBorder="1" applyAlignment="1">
      <alignment/>
    </xf>
    <xf numFmtId="1" fontId="4" fillId="0" borderId="17" xfId="0" applyNumberFormat="1" applyFont="1" applyBorder="1" applyAlignment="1">
      <alignment/>
    </xf>
    <xf numFmtId="0" fontId="0" fillId="0" borderId="22" xfId="0" applyBorder="1" applyAlignment="1">
      <alignment/>
    </xf>
    <xf numFmtId="1" fontId="4" fillId="0" borderId="19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1" fontId="4" fillId="3" borderId="11" xfId="0" applyNumberFormat="1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3" fillId="3" borderId="33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3" borderId="34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0" borderId="35" xfId="0" applyFont="1" applyBorder="1" applyAlignment="1">
      <alignment/>
    </xf>
    <xf numFmtId="1" fontId="4" fillId="0" borderId="32" xfId="0" applyNumberFormat="1" applyFont="1" applyBorder="1" applyAlignment="1">
      <alignment/>
    </xf>
    <xf numFmtId="1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/>
    </xf>
    <xf numFmtId="1" fontId="10" fillId="3" borderId="40" xfId="0" applyNumberFormat="1" applyFont="1" applyFill="1" applyBorder="1" applyAlignment="1">
      <alignment horizontal="center"/>
    </xf>
    <xf numFmtId="1" fontId="4" fillId="3" borderId="41" xfId="0" applyNumberFormat="1" applyFont="1" applyFill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10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1" fontId="4" fillId="3" borderId="41" xfId="0" applyNumberFormat="1" applyFont="1" applyFill="1" applyBorder="1" applyAlignment="1">
      <alignment horizontal="right"/>
    </xf>
    <xf numFmtId="1" fontId="4" fillId="0" borderId="41" xfId="0" applyNumberFormat="1" applyFont="1" applyBorder="1" applyAlignment="1">
      <alignment horizontal="right"/>
    </xf>
    <xf numFmtId="165" fontId="10" fillId="0" borderId="40" xfId="0" applyNumberFormat="1" applyFont="1" applyBorder="1" applyAlignment="1">
      <alignment horizontal="center"/>
    </xf>
    <xf numFmtId="165" fontId="10" fillId="0" borderId="42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165" fontId="10" fillId="4" borderId="40" xfId="0" applyNumberFormat="1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1" fontId="4" fillId="3" borderId="41" xfId="0" applyNumberFormat="1" applyFont="1" applyFill="1" applyBorder="1" applyAlignment="1">
      <alignment/>
    </xf>
    <xf numFmtId="1" fontId="10" fillId="4" borderId="40" xfId="0" applyNumberFormat="1" applyFont="1" applyFill="1" applyBorder="1" applyAlignment="1">
      <alignment horizontal="center"/>
    </xf>
    <xf numFmtId="1" fontId="4" fillId="4" borderId="41" xfId="0" applyNumberFormat="1" applyFont="1" applyFill="1" applyBorder="1" applyAlignment="1">
      <alignment/>
    </xf>
    <xf numFmtId="2" fontId="10" fillId="0" borderId="4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0" fillId="4" borderId="41" xfId="0" applyFill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1" fontId="0" fillId="3" borderId="40" xfId="0" applyNumberFormat="1" applyFill="1" applyBorder="1" applyAlignment="1">
      <alignment horizontal="center"/>
    </xf>
    <xf numFmtId="1" fontId="0" fillId="3" borderId="41" xfId="0" applyNumberFormat="1" applyFill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1" fontId="10" fillId="0" borderId="42" xfId="0" applyNumberFormat="1" applyFont="1" applyBorder="1" applyAlignment="1">
      <alignment horizontal="center"/>
    </xf>
    <xf numFmtId="1" fontId="4" fillId="4" borderId="41" xfId="0" applyNumberFormat="1" applyFont="1" applyFill="1" applyBorder="1" applyAlignment="1">
      <alignment horizontal="right"/>
    </xf>
    <xf numFmtId="1" fontId="4" fillId="4" borderId="41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oft Whe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17</xdr:col>
      <xdr:colOff>9525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885825"/>
          <a:ext cx="1030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25</xdr:row>
      <xdr:rowOff>0</xdr:rowOff>
    </xdr:from>
    <xdr:to>
      <xdr:col>19</xdr:col>
      <xdr:colOff>9525</xdr:colOff>
      <xdr:row>28</xdr:row>
      <xdr:rowOff>9525</xdr:rowOff>
    </xdr:to>
    <xdr:sp>
      <xdr:nvSpPr>
        <xdr:cNvPr id="2" name="Line 12"/>
        <xdr:cNvSpPr>
          <a:spLocks/>
        </xdr:cNvSpPr>
      </xdr:nvSpPr>
      <xdr:spPr>
        <a:xfrm>
          <a:off x="11496675" y="47053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25</xdr:row>
      <xdr:rowOff>19050</xdr:rowOff>
    </xdr:from>
    <xdr:to>
      <xdr:col>21</xdr:col>
      <xdr:colOff>9525</xdr:colOff>
      <xdr:row>28</xdr:row>
      <xdr:rowOff>0</xdr:rowOff>
    </xdr:to>
    <xdr:sp>
      <xdr:nvSpPr>
        <xdr:cNvPr id="3" name="Line 13"/>
        <xdr:cNvSpPr>
          <a:spLocks/>
        </xdr:cNvSpPr>
      </xdr:nvSpPr>
      <xdr:spPr>
        <a:xfrm>
          <a:off x="12782550" y="47244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17</xdr:col>
      <xdr:colOff>600075</xdr:colOff>
      <xdr:row>25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0" y="4714875"/>
          <a:ext cx="1091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4</xdr:row>
      <xdr:rowOff>152400</xdr:rowOff>
    </xdr:from>
    <xdr:to>
      <xdr:col>17</xdr:col>
      <xdr:colOff>600075</xdr:colOff>
      <xdr:row>4</xdr:row>
      <xdr:rowOff>152400</xdr:rowOff>
    </xdr:to>
    <xdr:sp>
      <xdr:nvSpPr>
        <xdr:cNvPr id="5" name="Line 16"/>
        <xdr:cNvSpPr>
          <a:spLocks/>
        </xdr:cNvSpPr>
      </xdr:nvSpPr>
      <xdr:spPr>
        <a:xfrm>
          <a:off x="9972675" y="885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IV16384"/>
    </sheetView>
  </sheetViews>
  <sheetFormatPr defaultColWidth="9.140625" defaultRowHeight="12.75"/>
  <cols>
    <col min="1" max="1" width="7.8515625" style="1" customWidth="1"/>
    <col min="2" max="2" width="13.7109375" style="8" customWidth="1"/>
    <col min="3" max="3" width="11.00390625" style="7" customWidth="1"/>
    <col min="4" max="4" width="16.7109375" style="8" customWidth="1"/>
    <col min="5" max="5" width="10.28125" style="7" customWidth="1"/>
    <col min="6" max="6" width="57.57421875" style="8" customWidth="1"/>
    <col min="7" max="7" width="12.7109375" style="3" customWidth="1"/>
    <col min="8" max="16384" width="9.140625" style="8" customWidth="1"/>
  </cols>
  <sheetData>
    <row r="1" spans="1:7" s="2" customFormat="1" ht="12">
      <c r="A1" s="1" t="s">
        <v>0</v>
      </c>
      <c r="C1" s="3"/>
      <c r="E1" s="3"/>
      <c r="G1" s="3"/>
    </row>
    <row r="2" spans="1:7" s="2" customFormat="1" ht="12">
      <c r="A2" s="1"/>
      <c r="C2" s="3"/>
      <c r="E2" s="3"/>
      <c r="G2" s="3"/>
    </row>
    <row r="3" spans="1:7" s="2" customFormat="1" ht="12">
      <c r="A3" s="1" t="s">
        <v>1</v>
      </c>
      <c r="B3" s="2" t="s">
        <v>2</v>
      </c>
      <c r="C3" s="3" t="s">
        <v>3</v>
      </c>
      <c r="D3" s="2" t="s">
        <v>4</v>
      </c>
      <c r="E3" s="3" t="s">
        <v>5</v>
      </c>
      <c r="F3" s="2" t="s">
        <v>6</v>
      </c>
      <c r="G3" s="3"/>
    </row>
    <row r="4" spans="1:6" ht="12">
      <c r="A4" s="4">
        <v>1</v>
      </c>
      <c r="B4" s="5" t="s">
        <v>7</v>
      </c>
      <c r="C4" s="6" t="s">
        <v>8</v>
      </c>
      <c r="D4" s="5" t="s">
        <v>9</v>
      </c>
      <c r="E4" s="7">
        <v>2001</v>
      </c>
      <c r="F4" s="8" t="s">
        <v>7</v>
      </c>
    </row>
    <row r="5" spans="1:6" ht="12">
      <c r="A5" s="9">
        <v>2</v>
      </c>
      <c r="B5" s="5" t="s">
        <v>10</v>
      </c>
      <c r="C5" s="6" t="s">
        <v>8</v>
      </c>
      <c r="D5" s="5" t="s">
        <v>9</v>
      </c>
      <c r="E5" s="7">
        <v>2005</v>
      </c>
      <c r="F5" s="8" t="s">
        <v>11</v>
      </c>
    </row>
    <row r="6" spans="1:6" ht="12">
      <c r="A6" s="9">
        <v>3</v>
      </c>
      <c r="B6" s="10" t="s">
        <v>12</v>
      </c>
      <c r="C6" s="6" t="s">
        <v>8</v>
      </c>
      <c r="D6" s="5" t="s">
        <v>9</v>
      </c>
      <c r="E6" s="11">
        <v>2005</v>
      </c>
      <c r="F6" s="12" t="s">
        <v>13</v>
      </c>
    </row>
    <row r="7" spans="1:6" ht="12">
      <c r="A7" s="4">
        <v>4</v>
      </c>
      <c r="B7" s="5" t="s">
        <v>14</v>
      </c>
      <c r="C7" s="6" t="s">
        <v>8</v>
      </c>
      <c r="D7" s="5" t="s">
        <v>9</v>
      </c>
      <c r="E7" s="7">
        <v>2005</v>
      </c>
      <c r="F7" s="8" t="s">
        <v>15</v>
      </c>
    </row>
    <row r="8" spans="1:7" s="12" customFormat="1" ht="12">
      <c r="A8" s="9">
        <v>5</v>
      </c>
      <c r="B8" s="13" t="s">
        <v>16</v>
      </c>
      <c r="C8" s="14" t="s">
        <v>8</v>
      </c>
      <c r="D8" s="13" t="s">
        <v>17</v>
      </c>
      <c r="E8" s="11">
        <v>2004</v>
      </c>
      <c r="F8" s="12" t="s">
        <v>18</v>
      </c>
      <c r="G8" s="15"/>
    </row>
    <row r="9" spans="1:7" s="12" customFormat="1" ht="12">
      <c r="A9" s="9">
        <v>6</v>
      </c>
      <c r="B9" s="13" t="s">
        <v>19</v>
      </c>
      <c r="C9" s="14" t="s">
        <v>8</v>
      </c>
      <c r="D9" s="13" t="s">
        <v>17</v>
      </c>
      <c r="E9" s="11">
        <v>2005</v>
      </c>
      <c r="F9" s="12" t="s">
        <v>20</v>
      </c>
      <c r="G9" s="15"/>
    </row>
    <row r="10" spans="1:7" s="12" customFormat="1" ht="12">
      <c r="A10" s="4">
        <v>7</v>
      </c>
      <c r="B10" s="13" t="s">
        <v>21</v>
      </c>
      <c r="C10" s="14" t="s">
        <v>8</v>
      </c>
      <c r="D10" s="13" t="s">
        <v>17</v>
      </c>
      <c r="E10" s="11">
        <v>2005</v>
      </c>
      <c r="F10" s="12" t="s">
        <v>22</v>
      </c>
      <c r="G10" s="15"/>
    </row>
    <row r="11" spans="1:7" s="12" customFormat="1" ht="12">
      <c r="A11" s="9">
        <v>8</v>
      </c>
      <c r="B11" s="13" t="s">
        <v>23</v>
      </c>
      <c r="C11" s="14" t="s">
        <v>8</v>
      </c>
      <c r="D11" s="13" t="s">
        <v>17</v>
      </c>
      <c r="E11" s="11">
        <v>2005</v>
      </c>
      <c r="F11" s="12" t="s">
        <v>24</v>
      </c>
      <c r="G11" s="15"/>
    </row>
    <row r="12" spans="1:7" s="12" customFormat="1" ht="12">
      <c r="A12" s="9">
        <v>9</v>
      </c>
      <c r="B12" s="13" t="s">
        <v>25</v>
      </c>
      <c r="C12" s="14" t="s">
        <v>8</v>
      </c>
      <c r="D12" s="13" t="s">
        <v>17</v>
      </c>
      <c r="E12" s="11">
        <v>2005</v>
      </c>
      <c r="F12" s="12" t="s">
        <v>26</v>
      </c>
      <c r="G12" s="15"/>
    </row>
    <row r="13" spans="1:7" s="12" customFormat="1" ht="12">
      <c r="A13" s="9">
        <v>10</v>
      </c>
      <c r="B13" s="13" t="s">
        <v>27</v>
      </c>
      <c r="C13" s="14" t="s">
        <v>8</v>
      </c>
      <c r="D13" s="13" t="s">
        <v>28</v>
      </c>
      <c r="E13" s="11">
        <v>2005</v>
      </c>
      <c r="F13" s="12" t="s">
        <v>29</v>
      </c>
      <c r="G13" s="15"/>
    </row>
    <row r="14" spans="1:7" s="12" customFormat="1" ht="12">
      <c r="A14" s="9">
        <v>11</v>
      </c>
      <c r="B14" s="13" t="s">
        <v>30</v>
      </c>
      <c r="C14" s="14" t="s">
        <v>8</v>
      </c>
      <c r="D14" s="13" t="s">
        <v>31</v>
      </c>
      <c r="E14" s="11">
        <v>2005</v>
      </c>
      <c r="F14" s="12" t="s">
        <v>32</v>
      </c>
      <c r="G14" s="15"/>
    </row>
    <row r="15" spans="1:7" s="12" customFormat="1" ht="12">
      <c r="A15" s="9">
        <v>12</v>
      </c>
      <c r="B15" s="12" t="s">
        <v>33</v>
      </c>
      <c r="C15" s="11" t="s">
        <v>8</v>
      </c>
      <c r="D15" s="12" t="s">
        <v>17</v>
      </c>
      <c r="E15" s="11">
        <v>2006</v>
      </c>
      <c r="F15" s="12" t="s">
        <v>34</v>
      </c>
      <c r="G15" s="16" t="s">
        <v>35</v>
      </c>
    </row>
    <row r="16" spans="1:7" s="12" customFormat="1" ht="12">
      <c r="A16" s="9">
        <v>13</v>
      </c>
      <c r="B16" s="12" t="s">
        <v>36</v>
      </c>
      <c r="C16" s="11" t="s">
        <v>8</v>
      </c>
      <c r="D16" s="12" t="s">
        <v>17</v>
      </c>
      <c r="E16" s="11">
        <v>2006</v>
      </c>
      <c r="F16" s="12" t="s">
        <v>37</v>
      </c>
      <c r="G16" s="16" t="s">
        <v>38</v>
      </c>
    </row>
    <row r="17" spans="1:7" ht="12">
      <c r="A17" s="9">
        <v>14</v>
      </c>
      <c r="B17" s="8" t="s">
        <v>39</v>
      </c>
      <c r="C17" s="7" t="s">
        <v>8</v>
      </c>
      <c r="D17" s="8" t="s">
        <v>17</v>
      </c>
      <c r="E17" s="7">
        <v>2006</v>
      </c>
      <c r="F17" s="8" t="s">
        <v>40</v>
      </c>
      <c r="G17" s="17" t="s">
        <v>41</v>
      </c>
    </row>
    <row r="18" spans="1:6" ht="12">
      <c r="A18" s="9">
        <v>15</v>
      </c>
      <c r="B18" s="8" t="s">
        <v>42</v>
      </c>
      <c r="C18" s="7" t="s">
        <v>8</v>
      </c>
      <c r="D18" s="8" t="s">
        <v>43</v>
      </c>
      <c r="E18" s="7">
        <v>2006</v>
      </c>
      <c r="F18" s="8" t="s">
        <v>44</v>
      </c>
    </row>
    <row r="19" spans="1:6" ht="12">
      <c r="A19" s="4">
        <v>16</v>
      </c>
      <c r="B19" s="8" t="s">
        <v>45</v>
      </c>
      <c r="C19" s="7" t="s">
        <v>8</v>
      </c>
      <c r="D19" s="8" t="s">
        <v>43</v>
      </c>
      <c r="E19" s="7">
        <v>2006</v>
      </c>
      <c r="F19" s="8" t="s">
        <v>46</v>
      </c>
    </row>
    <row r="20" spans="1:6" ht="12">
      <c r="A20" s="9">
        <v>17</v>
      </c>
      <c r="B20" s="8" t="s">
        <v>47</v>
      </c>
      <c r="C20" s="7" t="s">
        <v>8</v>
      </c>
      <c r="D20" s="8" t="s">
        <v>43</v>
      </c>
      <c r="E20" s="7">
        <v>2006</v>
      </c>
      <c r="F20" s="8" t="s">
        <v>48</v>
      </c>
    </row>
    <row r="21" spans="1:6" ht="12">
      <c r="A21" s="9">
        <v>18</v>
      </c>
      <c r="B21" s="8" t="s">
        <v>49</v>
      </c>
      <c r="C21" s="7" t="s">
        <v>50</v>
      </c>
      <c r="D21" s="17" t="s">
        <v>28</v>
      </c>
      <c r="E21" s="7">
        <v>2006</v>
      </c>
      <c r="F21" s="17" t="s">
        <v>51</v>
      </c>
    </row>
    <row r="22" spans="1:6" ht="12">
      <c r="A22" s="4">
        <v>19</v>
      </c>
      <c r="B22" s="8" t="s">
        <v>52</v>
      </c>
      <c r="C22" s="7" t="s">
        <v>50</v>
      </c>
      <c r="D22" s="17" t="s">
        <v>28</v>
      </c>
      <c r="E22" s="7">
        <v>2006</v>
      </c>
      <c r="F22" s="17" t="s">
        <v>53</v>
      </c>
    </row>
    <row r="23" spans="1:6" ht="12">
      <c r="A23" s="1">
        <v>20</v>
      </c>
      <c r="B23" s="8" t="s">
        <v>54</v>
      </c>
      <c r="C23" s="7" t="s">
        <v>8</v>
      </c>
      <c r="D23" s="8" t="s">
        <v>55</v>
      </c>
      <c r="E23" s="7">
        <v>2006</v>
      </c>
      <c r="F23" s="8" t="s">
        <v>56</v>
      </c>
    </row>
  </sheetData>
  <printOptions/>
  <pageMargins left="0.75" right="0.75" top="1" bottom="1" header="0.5" footer="0.5"/>
  <pageSetup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F1">
      <selection activeCell="P1" sqref="A1:P37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8.42187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61</v>
      </c>
      <c r="B3" s="23" t="s">
        <v>181</v>
      </c>
      <c r="C3" s="23" t="s">
        <v>182</v>
      </c>
      <c r="D3" s="23"/>
      <c r="E3" s="23"/>
      <c r="F3" s="23" t="s">
        <v>63</v>
      </c>
      <c r="G3" s="23" t="s">
        <v>183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</row>
    <row r="4" spans="1:18" ht="12" customHeight="1">
      <c r="A4" s="23" t="s">
        <v>184</v>
      </c>
      <c r="B4" s="23"/>
      <c r="C4" s="23" t="s">
        <v>185</v>
      </c>
      <c r="D4" s="23"/>
      <c r="E4" s="23"/>
      <c r="F4" s="23" t="s">
        <v>186</v>
      </c>
      <c r="G4" s="23"/>
      <c r="H4" s="23"/>
      <c r="I4" s="23" t="s">
        <v>187</v>
      </c>
      <c r="J4" s="23"/>
      <c r="K4" s="23"/>
      <c r="L4" s="23"/>
      <c r="M4" s="23"/>
      <c r="N4" s="23"/>
      <c r="O4" s="23"/>
      <c r="P4" s="25"/>
      <c r="Q4" s="26"/>
      <c r="R4" s="26"/>
    </row>
    <row r="5" spans="1:18" ht="12" customHeight="1">
      <c r="A5" s="23" t="s">
        <v>69</v>
      </c>
      <c r="B5" s="23" t="s">
        <v>188</v>
      </c>
      <c r="C5" s="23"/>
      <c r="D5" s="23"/>
      <c r="E5" s="23"/>
      <c r="F5" s="23" t="s">
        <v>71</v>
      </c>
      <c r="G5" s="23"/>
      <c r="H5" s="27">
        <v>38827</v>
      </c>
      <c r="I5" s="23" t="s">
        <v>72</v>
      </c>
      <c r="J5" s="23"/>
      <c r="K5" s="28">
        <v>38949</v>
      </c>
      <c r="L5" s="28"/>
      <c r="M5" s="23"/>
      <c r="N5" s="23"/>
      <c r="O5" s="23"/>
      <c r="P5" s="25"/>
      <c r="Q5" s="26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87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6"/>
      <c r="R8" s="36"/>
    </row>
    <row r="9" spans="1:18" ht="10.5" customHeight="1">
      <c r="A9" s="38"/>
      <c r="B9" s="39"/>
      <c r="C9" s="39"/>
      <c r="D9" s="29"/>
      <c r="E9" s="30" t="s">
        <v>79</v>
      </c>
      <c r="F9" s="30" t="s">
        <v>157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/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9</v>
      </c>
      <c r="F10" s="81">
        <v>5652</v>
      </c>
      <c r="G10" s="82"/>
      <c r="H10" s="83"/>
      <c r="I10" s="84"/>
      <c r="J10" s="84"/>
      <c r="K10" s="84"/>
      <c r="L10" s="84"/>
      <c r="M10" s="83"/>
      <c r="N10" s="84"/>
      <c r="O10" s="84"/>
      <c r="P10" s="84"/>
      <c r="Q10" s="85"/>
      <c r="R10" s="84"/>
    </row>
    <row r="11" spans="1:18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147">
        <f aca="true" t="shared" si="0" ref="E11:E29">RANK(F11,F$10:F$29,0)</f>
        <v>1</v>
      </c>
      <c r="F11" s="86">
        <v>6796</v>
      </c>
      <c r="G11" s="87"/>
      <c r="H11" s="88"/>
      <c r="I11" s="89"/>
      <c r="J11" s="89"/>
      <c r="K11" s="89"/>
      <c r="L11" s="89"/>
      <c r="M11" s="88"/>
      <c r="N11" s="89"/>
      <c r="O11" s="89"/>
      <c r="P11" s="89"/>
      <c r="Q11" s="89"/>
      <c r="R11" s="89"/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3</v>
      </c>
      <c r="F12" s="81">
        <v>6220</v>
      </c>
      <c r="G12" s="90"/>
      <c r="H12" s="83"/>
      <c r="I12" s="84"/>
      <c r="J12" s="84"/>
      <c r="K12" s="84"/>
      <c r="L12" s="84"/>
      <c r="M12" s="83"/>
      <c r="N12" s="84"/>
      <c r="O12" s="84"/>
      <c r="P12" s="84"/>
      <c r="Q12" s="84"/>
      <c r="R12" s="84"/>
    </row>
    <row r="13" spans="1:18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147">
        <f t="shared" si="0"/>
        <v>2</v>
      </c>
      <c r="F13" s="86">
        <v>6262</v>
      </c>
      <c r="G13" s="87"/>
      <c r="H13" s="88"/>
      <c r="I13" s="89"/>
      <c r="J13" s="89"/>
      <c r="K13" s="89"/>
      <c r="L13" s="89"/>
      <c r="M13" s="88"/>
      <c r="N13" s="89"/>
      <c r="O13" s="89"/>
      <c r="P13" s="89"/>
      <c r="Q13" s="89"/>
      <c r="R13" s="89"/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4</v>
      </c>
      <c r="F14" s="81">
        <v>6069</v>
      </c>
      <c r="G14" s="90"/>
      <c r="H14" s="83"/>
      <c r="I14" s="84"/>
      <c r="J14" s="84"/>
      <c r="K14" s="84"/>
      <c r="L14" s="84"/>
      <c r="M14" s="83"/>
      <c r="N14" s="84"/>
      <c r="O14" s="84"/>
      <c r="P14" s="84"/>
      <c r="Q14" s="84"/>
      <c r="R14" s="84"/>
    </row>
    <row r="15" spans="1:18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147">
        <f t="shared" si="0"/>
        <v>15</v>
      </c>
      <c r="F15" s="86">
        <v>5068</v>
      </c>
      <c r="G15" s="87"/>
      <c r="H15" s="88"/>
      <c r="I15" s="89"/>
      <c r="J15" s="89"/>
      <c r="K15" s="89"/>
      <c r="L15" s="89"/>
      <c r="M15" s="88"/>
      <c r="N15" s="89"/>
      <c r="O15" s="89"/>
      <c r="P15" s="89"/>
      <c r="Q15" s="89"/>
      <c r="R15" s="89"/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12</v>
      </c>
      <c r="F16" s="81">
        <v>5208</v>
      </c>
      <c r="G16" s="90"/>
      <c r="H16" s="83"/>
      <c r="I16" s="84"/>
      <c r="J16" s="84"/>
      <c r="K16" s="84"/>
      <c r="L16" s="84"/>
      <c r="M16" s="83"/>
      <c r="N16" s="84"/>
      <c r="O16" s="84"/>
      <c r="P16" s="84"/>
      <c r="Q16" s="84"/>
      <c r="R16" s="84"/>
    </row>
    <row r="17" spans="1:18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147">
        <f t="shared" si="0"/>
        <v>6</v>
      </c>
      <c r="F17" s="86">
        <v>5770</v>
      </c>
      <c r="G17" s="87"/>
      <c r="H17" s="88"/>
      <c r="I17" s="89"/>
      <c r="J17" s="89"/>
      <c r="K17" s="89"/>
      <c r="L17" s="89"/>
      <c r="M17" s="88"/>
      <c r="N17" s="89"/>
      <c r="O17" s="89"/>
      <c r="P17" s="89"/>
      <c r="Q17" s="89"/>
      <c r="R17" s="89"/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7</v>
      </c>
      <c r="F18" s="81">
        <v>5707</v>
      </c>
      <c r="G18" s="90"/>
      <c r="H18" s="83"/>
      <c r="I18" s="84"/>
      <c r="J18" s="84"/>
      <c r="K18" s="84"/>
      <c r="L18" s="84"/>
      <c r="M18" s="83"/>
      <c r="N18" s="84"/>
      <c r="O18" s="84"/>
      <c r="P18" s="84"/>
      <c r="Q18" s="84"/>
      <c r="R18" s="84"/>
    </row>
    <row r="19" spans="1:18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147">
        <f t="shared" si="0"/>
        <v>8</v>
      </c>
      <c r="F19" s="86">
        <v>5674</v>
      </c>
      <c r="G19" s="87"/>
      <c r="H19" s="88"/>
      <c r="I19" s="89"/>
      <c r="J19" s="89"/>
      <c r="K19" s="89"/>
      <c r="L19" s="89"/>
      <c r="M19" s="88"/>
      <c r="N19" s="89"/>
      <c r="O19" s="89"/>
      <c r="P19" s="89"/>
      <c r="Q19" s="89"/>
      <c r="R19" s="89"/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19</v>
      </c>
      <c r="F20" s="81">
        <v>4335</v>
      </c>
      <c r="G20" s="90"/>
      <c r="H20" s="83"/>
      <c r="I20" s="84"/>
      <c r="J20" s="84"/>
      <c r="K20" s="84"/>
      <c r="L20" s="84"/>
      <c r="M20" s="83"/>
      <c r="N20" s="84"/>
      <c r="O20" s="84"/>
      <c r="P20" s="84"/>
      <c r="Q20" s="84"/>
      <c r="R20" s="84"/>
    </row>
    <row r="21" spans="1:18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147">
        <f t="shared" si="0"/>
        <v>10</v>
      </c>
      <c r="F21" s="86">
        <v>5371</v>
      </c>
      <c r="G21" s="87"/>
      <c r="H21" s="88"/>
      <c r="I21" s="89"/>
      <c r="J21" s="89"/>
      <c r="K21" s="89"/>
      <c r="L21" s="89"/>
      <c r="M21" s="88"/>
      <c r="N21" s="89"/>
      <c r="O21" s="89"/>
      <c r="P21" s="89"/>
      <c r="Q21" s="89"/>
      <c r="R21" s="89"/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11</v>
      </c>
      <c r="F22" s="81">
        <v>5343</v>
      </c>
      <c r="G22" s="90"/>
      <c r="H22" s="83"/>
      <c r="I22" s="84"/>
      <c r="J22" s="84"/>
      <c r="K22" s="84"/>
      <c r="L22" s="84"/>
      <c r="M22" s="83"/>
      <c r="N22" s="84"/>
      <c r="O22" s="84"/>
      <c r="P22" s="84"/>
      <c r="Q22" s="84"/>
      <c r="R22" s="84"/>
    </row>
    <row r="23" spans="1:18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147">
        <f t="shared" si="0"/>
        <v>5</v>
      </c>
      <c r="F23" s="86">
        <v>5916</v>
      </c>
      <c r="G23" s="87"/>
      <c r="H23" s="88"/>
      <c r="I23" s="89"/>
      <c r="J23" s="89"/>
      <c r="K23" s="89"/>
      <c r="L23" s="89"/>
      <c r="M23" s="88"/>
      <c r="N23" s="89"/>
      <c r="O23" s="89"/>
      <c r="P23" s="89"/>
      <c r="Q23" s="89"/>
      <c r="R23" s="89"/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14</v>
      </c>
      <c r="F24" s="81">
        <v>5090</v>
      </c>
      <c r="G24" s="90"/>
      <c r="H24" s="83"/>
      <c r="I24" s="84"/>
      <c r="J24" s="84"/>
      <c r="K24" s="84"/>
      <c r="L24" s="84"/>
      <c r="M24" s="83"/>
      <c r="N24" s="84"/>
      <c r="O24" s="84"/>
      <c r="P24" s="84"/>
      <c r="Q24" s="84"/>
      <c r="R24" s="84"/>
    </row>
    <row r="25" spans="1:18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147">
        <f t="shared" si="0"/>
        <v>16</v>
      </c>
      <c r="F25" s="86">
        <v>4922</v>
      </c>
      <c r="G25" s="87"/>
      <c r="H25" s="88"/>
      <c r="I25" s="89"/>
      <c r="J25" s="89"/>
      <c r="K25" s="89"/>
      <c r="L25" s="89"/>
      <c r="M25" s="88"/>
      <c r="N25" s="89"/>
      <c r="O25" s="89"/>
      <c r="P25" s="89"/>
      <c r="Q25" s="89"/>
      <c r="R25" s="89"/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20</v>
      </c>
      <c r="F26" s="81">
        <v>4136</v>
      </c>
      <c r="G26" s="90"/>
      <c r="H26" s="83"/>
      <c r="I26" s="84"/>
      <c r="J26" s="84"/>
      <c r="K26" s="84"/>
      <c r="L26" s="84"/>
      <c r="M26" s="83"/>
      <c r="N26" s="84"/>
      <c r="O26" s="84"/>
      <c r="P26" s="84"/>
      <c r="Q26" s="84"/>
      <c r="R26" s="84"/>
    </row>
    <row r="27" spans="1:18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147">
        <f t="shared" si="0"/>
        <v>13</v>
      </c>
      <c r="F27" s="86">
        <v>5110</v>
      </c>
      <c r="G27" s="87"/>
      <c r="H27" s="88"/>
      <c r="I27" s="89"/>
      <c r="J27" s="89"/>
      <c r="K27" s="89"/>
      <c r="L27" s="89"/>
      <c r="M27" s="88"/>
      <c r="N27" s="89"/>
      <c r="O27" s="89"/>
      <c r="P27" s="89"/>
      <c r="Q27" s="89"/>
      <c r="R27" s="89"/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18</v>
      </c>
      <c r="F28" s="81">
        <v>4680</v>
      </c>
      <c r="G28" s="90"/>
      <c r="H28" s="83"/>
      <c r="I28" s="84"/>
      <c r="J28" s="84"/>
      <c r="K28" s="84"/>
      <c r="L28" s="84"/>
      <c r="M28" s="83"/>
      <c r="N28" s="84"/>
      <c r="O28" s="84"/>
      <c r="P28" s="84"/>
      <c r="Q28" s="84"/>
      <c r="R28" s="84"/>
    </row>
    <row r="29" spans="1:18" ht="12" customHeight="1">
      <c r="A29" s="56">
        <v>20</v>
      </c>
      <c r="B29" s="58" t="s">
        <v>54</v>
      </c>
      <c r="C29" s="58" t="s">
        <v>55</v>
      </c>
      <c r="D29" s="58" t="s">
        <v>56</v>
      </c>
      <c r="E29" s="147">
        <f t="shared" si="0"/>
        <v>17</v>
      </c>
      <c r="F29" s="86">
        <v>4750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1:18" ht="12" customHeight="1">
      <c r="A30" s="47"/>
      <c r="B30" s="48" t="s">
        <v>125</v>
      </c>
      <c r="C30" s="48"/>
      <c r="D30" s="48"/>
      <c r="E30" s="67"/>
      <c r="F30" s="67">
        <v>5395</v>
      </c>
      <c r="G30" s="67">
        <v>61.8</v>
      </c>
      <c r="H30" s="67"/>
      <c r="I30" s="67"/>
      <c r="J30" s="67"/>
      <c r="K30" s="67"/>
      <c r="L30" s="67"/>
      <c r="M30" s="67"/>
      <c r="N30" s="91"/>
      <c r="O30" s="67"/>
      <c r="P30" s="67"/>
      <c r="Q30" s="67"/>
      <c r="R30" s="92"/>
    </row>
    <row r="31" spans="1:18" ht="12" customHeight="1">
      <c r="A31" s="45"/>
      <c r="B31" s="46" t="s">
        <v>126</v>
      </c>
      <c r="C31" s="46"/>
      <c r="D31" s="46"/>
      <c r="E31" s="68"/>
      <c r="F31" s="68" t="s">
        <v>189</v>
      </c>
      <c r="G31" s="68">
        <v>1.4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93"/>
    </row>
    <row r="32" spans="1:18" ht="12" customHeight="1">
      <c r="A32" s="49"/>
      <c r="B32" s="50" t="s">
        <v>190</v>
      </c>
      <c r="C32" s="50"/>
      <c r="D32" s="50"/>
      <c r="E32" s="69"/>
      <c r="F32" s="69">
        <v>19.2</v>
      </c>
      <c r="G32" s="69">
        <v>1.6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94"/>
    </row>
    <row r="33" spans="1:19" ht="12.75">
      <c r="A33" s="51" t="s">
        <v>128</v>
      </c>
      <c r="B33" s="51" t="s">
        <v>191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ht="13.5" customHeight="1">
      <c r="B34" s="52" t="s">
        <v>192</v>
      </c>
    </row>
    <row r="35" ht="12.75">
      <c r="B35" s="52" t="s">
        <v>193</v>
      </c>
    </row>
    <row r="36" ht="12.75">
      <c r="B36" s="52" t="s">
        <v>194</v>
      </c>
    </row>
    <row r="37" ht="12.75">
      <c r="B37" s="52" t="s">
        <v>195</v>
      </c>
    </row>
  </sheetData>
  <printOptions/>
  <pageMargins left="0.75" right="0.75" top="1" bottom="1" header="0.5" footer="0.5"/>
  <pageSetup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F1">
      <selection activeCell="Q1" sqref="A1:Q34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6.0039062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7" width="8.00390625" style="52" bestFit="1" customWidth="1"/>
  </cols>
  <sheetData>
    <row r="1" spans="1:17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2" customHeight="1">
      <c r="A3" s="23" t="s">
        <v>61</v>
      </c>
      <c r="B3" s="23" t="s">
        <v>160</v>
      </c>
      <c r="C3" s="23"/>
      <c r="D3" s="23"/>
      <c r="E3" s="23"/>
      <c r="F3" s="23" t="s">
        <v>63</v>
      </c>
      <c r="G3" s="23" t="s">
        <v>161</v>
      </c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12" customHeight="1">
      <c r="A4" s="23" t="s">
        <v>65</v>
      </c>
      <c r="B4" s="72">
        <v>3</v>
      </c>
      <c r="C4" s="23" t="s">
        <v>149</v>
      </c>
      <c r="D4" s="23"/>
      <c r="E4" s="23"/>
      <c r="F4" s="23" t="s">
        <v>67</v>
      </c>
      <c r="G4" s="23"/>
      <c r="H4" s="72">
        <v>6.83</v>
      </c>
      <c r="I4" s="23" t="s">
        <v>162</v>
      </c>
      <c r="J4" s="23"/>
      <c r="K4" s="23"/>
      <c r="L4" s="23"/>
      <c r="M4" s="23"/>
      <c r="N4" s="23"/>
      <c r="O4" s="23"/>
      <c r="P4" s="25"/>
      <c r="Q4" s="26"/>
    </row>
    <row r="5" spans="1:17" ht="12" customHeight="1">
      <c r="A5" s="23" t="s">
        <v>69</v>
      </c>
      <c r="B5" s="23"/>
      <c r="C5" s="23"/>
      <c r="D5" s="23"/>
      <c r="E5" s="23"/>
      <c r="F5" s="23" t="s">
        <v>163</v>
      </c>
      <c r="G5" s="23"/>
      <c r="H5" s="23"/>
      <c r="I5" s="23" t="s">
        <v>164</v>
      </c>
      <c r="J5" s="23"/>
      <c r="K5" s="28"/>
      <c r="L5" s="28"/>
      <c r="M5" s="23"/>
      <c r="N5" s="23"/>
      <c r="O5" s="23"/>
      <c r="P5" s="25"/>
      <c r="Q5" s="26"/>
    </row>
    <row r="6" spans="1:17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</row>
    <row r="7" spans="1:17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165</v>
      </c>
    </row>
    <row r="8" spans="1:17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6" t="s">
        <v>166</v>
      </c>
    </row>
    <row r="9" spans="1:17" ht="10.5" customHeight="1">
      <c r="A9" s="38"/>
      <c r="B9" s="39"/>
      <c r="C9" s="39"/>
      <c r="D9" s="29"/>
      <c r="E9" s="30" t="s">
        <v>79</v>
      </c>
      <c r="F9" s="30" t="s">
        <v>99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 t="s">
        <v>167</v>
      </c>
    </row>
    <row r="10" spans="1:17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7</v>
      </c>
      <c r="F10" s="134">
        <v>68.86</v>
      </c>
      <c r="G10" s="82"/>
      <c r="H10" s="83">
        <v>162</v>
      </c>
      <c r="I10" s="83">
        <f>(J10/2.54)</f>
        <v>30.31496062992126</v>
      </c>
      <c r="J10" s="135">
        <v>77</v>
      </c>
      <c r="K10" s="84"/>
      <c r="L10" s="84">
        <v>45</v>
      </c>
      <c r="M10" s="83"/>
      <c r="N10" s="84"/>
      <c r="O10" s="84" t="s">
        <v>168</v>
      </c>
      <c r="P10" s="84" t="s">
        <v>169</v>
      </c>
      <c r="Q10" s="136">
        <v>41.667</v>
      </c>
    </row>
    <row r="11" spans="1:17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86">
        <f aca="true" t="shared" si="0" ref="E11:E29">RANK(F11,F$10:F$29,0)</f>
        <v>1</v>
      </c>
      <c r="F11" s="137">
        <v>74.78</v>
      </c>
      <c r="G11" s="87"/>
      <c r="H11" s="88">
        <v>162</v>
      </c>
      <c r="I11" s="88">
        <f aca="true" t="shared" si="1" ref="I11:I29">(J11/2.54)</f>
        <v>28.346456692913385</v>
      </c>
      <c r="J11" s="138">
        <v>72</v>
      </c>
      <c r="K11" s="89"/>
      <c r="L11" s="89">
        <v>45</v>
      </c>
      <c r="M11" s="88"/>
      <c r="N11" s="89"/>
      <c r="O11" s="89" t="s">
        <v>170</v>
      </c>
      <c r="P11" s="89">
        <v>0</v>
      </c>
      <c r="Q11" s="138">
        <v>65</v>
      </c>
    </row>
    <row r="12" spans="1:17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8</v>
      </c>
      <c r="F12" s="134">
        <v>68.4</v>
      </c>
      <c r="G12" s="90"/>
      <c r="H12" s="83">
        <v>160</v>
      </c>
      <c r="I12" s="83">
        <f t="shared" si="1"/>
        <v>31.23358267716535</v>
      </c>
      <c r="J12" s="135">
        <v>79.3333</v>
      </c>
      <c r="K12" s="84"/>
      <c r="L12" s="84">
        <v>10</v>
      </c>
      <c r="M12" s="83"/>
      <c r="N12" s="84"/>
      <c r="O12" s="84" t="s">
        <v>170</v>
      </c>
      <c r="P12" s="84">
        <v>0</v>
      </c>
      <c r="Q12" s="135">
        <v>23.333</v>
      </c>
    </row>
    <row r="13" spans="1:17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86">
        <f t="shared" si="0"/>
        <v>19</v>
      </c>
      <c r="F13" s="137">
        <v>51.02</v>
      </c>
      <c r="G13" s="87"/>
      <c r="H13" s="88">
        <v>156</v>
      </c>
      <c r="I13" s="88">
        <f t="shared" si="1"/>
        <v>27.296574803149603</v>
      </c>
      <c r="J13" s="138">
        <v>69.3333</v>
      </c>
      <c r="K13" s="89"/>
      <c r="L13" s="89">
        <v>15</v>
      </c>
      <c r="M13" s="88"/>
      <c r="N13" s="89"/>
      <c r="O13" s="89" t="s">
        <v>171</v>
      </c>
      <c r="P13" s="89">
        <v>80</v>
      </c>
      <c r="Q13" s="138">
        <v>13.333</v>
      </c>
    </row>
    <row r="14" spans="1:17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14</v>
      </c>
      <c r="F14" s="134">
        <v>57.5</v>
      </c>
      <c r="G14" s="90"/>
      <c r="H14" s="83">
        <v>166</v>
      </c>
      <c r="I14" s="83">
        <f t="shared" si="1"/>
        <v>29.921259842519685</v>
      </c>
      <c r="J14" s="135">
        <v>76</v>
      </c>
      <c r="K14" s="84"/>
      <c r="L14" s="84">
        <v>40</v>
      </c>
      <c r="M14" s="83"/>
      <c r="N14" s="84"/>
      <c r="O14" s="84" t="s">
        <v>171</v>
      </c>
      <c r="P14" s="84">
        <v>80</v>
      </c>
      <c r="Q14" s="135">
        <v>90</v>
      </c>
    </row>
    <row r="15" spans="1:17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86">
        <f t="shared" si="0"/>
        <v>17</v>
      </c>
      <c r="F15" s="137">
        <v>54.71</v>
      </c>
      <c r="G15" s="87"/>
      <c r="H15" s="88">
        <v>163</v>
      </c>
      <c r="I15" s="88">
        <f t="shared" si="1"/>
        <v>26.771653543307085</v>
      </c>
      <c r="J15" s="138">
        <v>68</v>
      </c>
      <c r="K15" s="89"/>
      <c r="L15" s="89">
        <v>0</v>
      </c>
      <c r="M15" s="88"/>
      <c r="N15" s="89"/>
      <c r="O15" s="89" t="s">
        <v>170</v>
      </c>
      <c r="P15" s="89">
        <v>0</v>
      </c>
      <c r="Q15" s="138">
        <v>33.333</v>
      </c>
    </row>
    <row r="16" spans="1:17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20</v>
      </c>
      <c r="F16" s="134">
        <v>44.35</v>
      </c>
      <c r="G16" s="90"/>
      <c r="H16" s="83">
        <v>148</v>
      </c>
      <c r="I16" s="83">
        <f t="shared" si="1"/>
        <v>22.965866141732285</v>
      </c>
      <c r="J16" s="135">
        <v>58.3333</v>
      </c>
      <c r="K16" s="84"/>
      <c r="L16" s="84">
        <v>10</v>
      </c>
      <c r="M16" s="83"/>
      <c r="N16" s="84"/>
      <c r="O16" s="84" t="s">
        <v>170</v>
      </c>
      <c r="P16" s="84">
        <v>0</v>
      </c>
      <c r="Q16" s="135">
        <v>45</v>
      </c>
    </row>
    <row r="17" spans="1:17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86">
        <f t="shared" si="0"/>
        <v>10</v>
      </c>
      <c r="F17" s="137">
        <v>63.46</v>
      </c>
      <c r="G17" s="87"/>
      <c r="H17" s="88">
        <v>155</v>
      </c>
      <c r="I17" s="88">
        <f t="shared" si="1"/>
        <v>26.115472440944878</v>
      </c>
      <c r="J17" s="138">
        <v>66.3333</v>
      </c>
      <c r="K17" s="89"/>
      <c r="L17" s="89">
        <v>10</v>
      </c>
      <c r="M17" s="88"/>
      <c r="N17" s="89"/>
      <c r="O17" s="89" t="s">
        <v>170</v>
      </c>
      <c r="P17" s="89">
        <v>0</v>
      </c>
      <c r="Q17" s="138">
        <v>30</v>
      </c>
    </row>
    <row r="18" spans="1:17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18</v>
      </c>
      <c r="F18" s="134">
        <v>53.04</v>
      </c>
      <c r="G18" s="90"/>
      <c r="H18" s="83">
        <v>157</v>
      </c>
      <c r="I18" s="83">
        <f t="shared" si="1"/>
        <v>27.95275590551181</v>
      </c>
      <c r="J18" s="135">
        <v>71</v>
      </c>
      <c r="K18" s="84"/>
      <c r="L18" s="84">
        <v>10</v>
      </c>
      <c r="M18" s="83"/>
      <c r="N18" s="84"/>
      <c r="O18" s="84" t="s">
        <v>170</v>
      </c>
      <c r="P18" s="84">
        <v>0</v>
      </c>
      <c r="Q18" s="135">
        <v>60</v>
      </c>
    </row>
    <row r="19" spans="1:17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86">
        <f t="shared" si="0"/>
        <v>5</v>
      </c>
      <c r="F19" s="137">
        <v>70.32</v>
      </c>
      <c r="G19" s="87"/>
      <c r="H19" s="88">
        <v>169</v>
      </c>
      <c r="I19" s="88">
        <f t="shared" si="1"/>
        <v>31.627283464566926</v>
      </c>
      <c r="J19" s="138">
        <v>80.3333</v>
      </c>
      <c r="K19" s="89"/>
      <c r="L19" s="89">
        <v>5</v>
      </c>
      <c r="M19" s="88"/>
      <c r="N19" s="89"/>
      <c r="O19" s="89" t="s">
        <v>168</v>
      </c>
      <c r="P19" s="89" t="s">
        <v>172</v>
      </c>
      <c r="Q19" s="138">
        <v>66.667</v>
      </c>
    </row>
    <row r="20" spans="1:17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16</v>
      </c>
      <c r="F20" s="134">
        <v>55.4</v>
      </c>
      <c r="G20" s="90"/>
      <c r="H20" s="83">
        <v>160</v>
      </c>
      <c r="I20" s="83">
        <f t="shared" si="1"/>
        <v>26.37795275590551</v>
      </c>
      <c r="J20" s="135">
        <v>67</v>
      </c>
      <c r="K20" s="84"/>
      <c r="L20" s="84">
        <v>5</v>
      </c>
      <c r="M20" s="83"/>
      <c r="N20" s="84"/>
      <c r="O20" s="84" t="s">
        <v>168</v>
      </c>
      <c r="P20" s="84">
        <v>45</v>
      </c>
      <c r="Q20" s="135">
        <v>60</v>
      </c>
    </row>
    <row r="21" spans="1:17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86">
        <f t="shared" si="0"/>
        <v>3</v>
      </c>
      <c r="F21" s="137">
        <v>71.52</v>
      </c>
      <c r="G21" s="87"/>
      <c r="H21" s="88">
        <v>153</v>
      </c>
      <c r="I21" s="88">
        <f t="shared" si="1"/>
        <v>25.984251968503937</v>
      </c>
      <c r="J21" s="138">
        <v>66</v>
      </c>
      <c r="K21" s="89"/>
      <c r="L21" s="89">
        <v>10</v>
      </c>
      <c r="M21" s="88"/>
      <c r="N21" s="89"/>
      <c r="O21" s="89" t="s">
        <v>173</v>
      </c>
      <c r="P21" s="89">
        <v>30</v>
      </c>
      <c r="Q21" s="138">
        <v>40</v>
      </c>
    </row>
    <row r="22" spans="1:17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4</v>
      </c>
      <c r="F22" s="134">
        <v>71.32</v>
      </c>
      <c r="G22" s="90"/>
      <c r="H22" s="83">
        <v>157</v>
      </c>
      <c r="I22" s="83">
        <f t="shared" si="1"/>
        <v>27.03413385826772</v>
      </c>
      <c r="J22" s="135">
        <v>68.6667</v>
      </c>
      <c r="K22" s="84"/>
      <c r="L22" s="84">
        <v>35</v>
      </c>
      <c r="M22" s="83"/>
      <c r="N22" s="84"/>
      <c r="O22" s="84" t="s">
        <v>171</v>
      </c>
      <c r="P22" s="84">
        <v>70</v>
      </c>
      <c r="Q22" s="135">
        <v>63.333</v>
      </c>
    </row>
    <row r="23" spans="1:17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86">
        <f t="shared" si="0"/>
        <v>2</v>
      </c>
      <c r="F23" s="137">
        <v>71.98</v>
      </c>
      <c r="G23" s="87"/>
      <c r="H23" s="88">
        <v>163</v>
      </c>
      <c r="I23" s="88">
        <f t="shared" si="1"/>
        <v>29.921259842519685</v>
      </c>
      <c r="J23" s="138">
        <v>76</v>
      </c>
      <c r="K23" s="89"/>
      <c r="L23" s="89">
        <v>80</v>
      </c>
      <c r="M23" s="88"/>
      <c r="N23" s="89"/>
      <c r="O23" s="89" t="s">
        <v>170</v>
      </c>
      <c r="P23" s="89">
        <v>0</v>
      </c>
      <c r="Q23" s="138">
        <v>65</v>
      </c>
    </row>
    <row r="24" spans="1:17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6</v>
      </c>
      <c r="F24" s="134">
        <v>70.31</v>
      </c>
      <c r="G24" s="90"/>
      <c r="H24" s="83">
        <v>164</v>
      </c>
      <c r="I24" s="83">
        <f t="shared" si="1"/>
        <v>28.346456692913385</v>
      </c>
      <c r="J24" s="135">
        <v>72</v>
      </c>
      <c r="K24" s="84"/>
      <c r="L24" s="84">
        <v>40</v>
      </c>
      <c r="M24" s="83"/>
      <c r="N24" s="84"/>
      <c r="O24" s="84" t="s">
        <v>173</v>
      </c>
      <c r="P24" s="84">
        <v>20</v>
      </c>
      <c r="Q24" s="135">
        <v>80</v>
      </c>
    </row>
    <row r="25" spans="1:17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86">
        <f t="shared" si="0"/>
        <v>9</v>
      </c>
      <c r="F25" s="137">
        <v>65.96</v>
      </c>
      <c r="G25" s="87"/>
      <c r="H25" s="88">
        <v>159</v>
      </c>
      <c r="I25" s="88">
        <f t="shared" si="1"/>
        <v>28.21523622047244</v>
      </c>
      <c r="J25" s="138">
        <v>71.6667</v>
      </c>
      <c r="K25" s="89"/>
      <c r="L25" s="89">
        <v>5</v>
      </c>
      <c r="M25" s="88"/>
      <c r="N25" s="89"/>
      <c r="O25" s="89" t="s">
        <v>168</v>
      </c>
      <c r="P25" s="89" t="s">
        <v>174</v>
      </c>
      <c r="Q25" s="138">
        <v>86.667</v>
      </c>
    </row>
    <row r="26" spans="1:17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11</v>
      </c>
      <c r="F26" s="134">
        <v>61.53</v>
      </c>
      <c r="G26" s="90"/>
      <c r="H26" s="83">
        <v>164</v>
      </c>
      <c r="I26" s="83">
        <f t="shared" si="1"/>
        <v>35.1705905511811</v>
      </c>
      <c r="J26" s="135">
        <v>89.3333</v>
      </c>
      <c r="K26" s="84"/>
      <c r="L26" s="84">
        <v>10</v>
      </c>
      <c r="M26" s="83"/>
      <c r="N26" s="84"/>
      <c r="O26" s="84" t="s">
        <v>171</v>
      </c>
      <c r="P26" s="84">
        <v>60</v>
      </c>
      <c r="Q26" s="135">
        <v>70</v>
      </c>
    </row>
    <row r="27" spans="1:17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86">
        <f t="shared" si="0"/>
        <v>15</v>
      </c>
      <c r="F27" s="137">
        <v>56.4</v>
      </c>
      <c r="G27" s="87"/>
      <c r="H27" s="88">
        <v>160</v>
      </c>
      <c r="I27" s="88">
        <f t="shared" si="1"/>
        <v>29.133858267716533</v>
      </c>
      <c r="J27" s="138">
        <v>74</v>
      </c>
      <c r="K27" s="89"/>
      <c r="L27" s="89">
        <v>10</v>
      </c>
      <c r="M27" s="88"/>
      <c r="N27" s="89"/>
      <c r="O27" s="89" t="s">
        <v>171</v>
      </c>
      <c r="P27" s="89">
        <v>80</v>
      </c>
      <c r="Q27" s="138">
        <v>38.333</v>
      </c>
    </row>
    <row r="28" spans="1:17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12</v>
      </c>
      <c r="F28" s="134">
        <v>59.91</v>
      </c>
      <c r="G28" s="90"/>
      <c r="H28" s="83">
        <v>165</v>
      </c>
      <c r="I28" s="83">
        <f t="shared" si="1"/>
        <v>29.724409448818896</v>
      </c>
      <c r="J28" s="135">
        <v>75.5</v>
      </c>
      <c r="K28" s="84"/>
      <c r="L28" s="84">
        <v>0</v>
      </c>
      <c r="M28" s="83"/>
      <c r="N28" s="84"/>
      <c r="O28" s="84" t="s">
        <v>170</v>
      </c>
      <c r="P28" s="84">
        <v>20</v>
      </c>
      <c r="Q28" s="135">
        <v>43.333</v>
      </c>
    </row>
    <row r="29" spans="1:17" ht="12" customHeight="1">
      <c r="A29" s="40">
        <v>20</v>
      </c>
      <c r="B29" s="44" t="s">
        <v>54</v>
      </c>
      <c r="C29" s="41" t="s">
        <v>55</v>
      </c>
      <c r="D29" s="41" t="s">
        <v>56</v>
      </c>
      <c r="E29" s="86">
        <f t="shared" si="0"/>
        <v>13</v>
      </c>
      <c r="F29" s="137">
        <v>59.56</v>
      </c>
      <c r="G29" s="87"/>
      <c r="H29" s="88">
        <v>164</v>
      </c>
      <c r="I29" s="88">
        <f t="shared" si="1"/>
        <v>27.559055118110237</v>
      </c>
      <c r="J29" s="138">
        <v>70</v>
      </c>
      <c r="K29" s="89"/>
      <c r="L29" s="89">
        <v>0</v>
      </c>
      <c r="M29" s="88"/>
      <c r="N29" s="89"/>
      <c r="O29" s="89" t="s">
        <v>168</v>
      </c>
      <c r="P29" s="89">
        <v>35</v>
      </c>
      <c r="Q29" s="87">
        <v>65</v>
      </c>
    </row>
    <row r="30" spans="1:17" ht="12" customHeight="1">
      <c r="A30" s="45"/>
      <c r="B30" s="46"/>
      <c r="C30" s="46"/>
      <c r="D30" s="46"/>
      <c r="E30" s="68"/>
      <c r="F30" s="8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87"/>
    </row>
    <row r="31" spans="1:17" ht="12" customHeight="1">
      <c r="A31" s="47"/>
      <c r="B31" s="48" t="s">
        <v>125</v>
      </c>
      <c r="C31" s="48"/>
      <c r="D31" s="48"/>
      <c r="E31" s="67"/>
      <c r="F31" s="91">
        <v>62.517</v>
      </c>
      <c r="G31" s="67"/>
      <c r="H31" s="97">
        <v>160.35</v>
      </c>
      <c r="I31" s="67"/>
      <c r="J31" s="97">
        <v>72.27586</v>
      </c>
      <c r="K31" s="97"/>
      <c r="L31" s="97">
        <v>15.25</v>
      </c>
      <c r="M31" s="67"/>
      <c r="N31" s="91"/>
      <c r="O31" s="67"/>
      <c r="P31" s="67"/>
      <c r="Q31" s="97">
        <v>54</v>
      </c>
    </row>
    <row r="32" spans="1:17" ht="12" customHeight="1">
      <c r="A32" s="45"/>
      <c r="B32" s="46" t="s">
        <v>126</v>
      </c>
      <c r="C32" s="46"/>
      <c r="D32" s="46"/>
      <c r="E32" s="68"/>
      <c r="F32" s="103">
        <v>6.8315</v>
      </c>
      <c r="G32" s="68"/>
      <c r="H32" s="68" t="s">
        <v>175</v>
      </c>
      <c r="I32" s="68"/>
      <c r="J32" s="87">
        <v>8.167</v>
      </c>
      <c r="K32" s="87"/>
      <c r="L32" s="87">
        <v>38.98</v>
      </c>
      <c r="M32" s="68"/>
      <c r="N32" s="68"/>
      <c r="O32" s="68"/>
      <c r="P32" s="68"/>
      <c r="Q32" s="103">
        <v>15.866</v>
      </c>
    </row>
    <row r="33" spans="1:17" ht="12" customHeight="1">
      <c r="A33" s="49"/>
      <c r="B33" s="50" t="s">
        <v>127</v>
      </c>
      <c r="C33" s="50"/>
      <c r="D33" s="50"/>
      <c r="E33" s="69"/>
      <c r="F33" s="104">
        <v>7.94</v>
      </c>
      <c r="G33" s="69"/>
      <c r="H33" s="69" t="s">
        <v>175</v>
      </c>
      <c r="I33" s="69"/>
      <c r="J33" s="105">
        <v>6.831131</v>
      </c>
      <c r="K33" s="105"/>
      <c r="L33" s="105">
        <v>122.1226</v>
      </c>
      <c r="M33" s="69"/>
      <c r="N33" s="69"/>
      <c r="O33" s="69"/>
      <c r="P33" s="69"/>
      <c r="Q33" s="104">
        <v>17.79047</v>
      </c>
    </row>
    <row r="34" spans="1:18" ht="12.75">
      <c r="A34" s="51" t="s">
        <v>128</v>
      </c>
      <c r="B34" s="51" t="s">
        <v>176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R34" s="51"/>
    </row>
    <row r="35" ht="13.5" customHeight="1"/>
  </sheetData>
  <printOptions/>
  <pageMargins left="0.75" right="0.75" top="1" bottom="1" header="0.5" footer="0.5"/>
  <pageSetup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9">
      <selection activeCell="A34" sqref="A1:Q34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6.0039062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7.7109375" style="52" customWidth="1"/>
    <col min="16" max="16" width="4.8515625" style="52" bestFit="1" customWidth="1"/>
    <col min="17" max="17" width="6.7109375" style="52" customWidth="1"/>
    <col min="18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146</v>
      </c>
      <c r="B3" s="23"/>
      <c r="C3" s="23"/>
      <c r="D3" s="23"/>
      <c r="E3" s="23"/>
      <c r="F3" s="23" t="s">
        <v>147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ht="12" customHeight="1">
      <c r="A4" s="23" t="s">
        <v>148</v>
      </c>
      <c r="B4" s="23"/>
      <c r="C4" s="23" t="s">
        <v>149</v>
      </c>
      <c r="D4" s="23"/>
      <c r="E4" s="23"/>
      <c r="F4" s="23" t="s">
        <v>150</v>
      </c>
      <c r="G4" s="23"/>
      <c r="H4" s="23"/>
      <c r="I4" s="23" t="s">
        <v>151</v>
      </c>
      <c r="J4" s="23"/>
      <c r="K4" s="23"/>
      <c r="L4" s="23"/>
      <c r="M4" s="23"/>
      <c r="N4" s="23"/>
      <c r="O4" s="23"/>
      <c r="P4" s="23"/>
      <c r="Q4" s="25"/>
      <c r="R4" s="26"/>
    </row>
    <row r="5" spans="1:18" ht="12" customHeight="1">
      <c r="A5" s="23" t="s">
        <v>152</v>
      </c>
      <c r="B5" s="23"/>
      <c r="C5" s="23"/>
      <c r="D5" s="23"/>
      <c r="E5" s="23"/>
      <c r="F5" s="23" t="s">
        <v>153</v>
      </c>
      <c r="G5" s="23"/>
      <c r="H5" s="23"/>
      <c r="I5" s="23" t="s">
        <v>154</v>
      </c>
      <c r="J5" s="23"/>
      <c r="K5" s="28"/>
      <c r="L5" s="28"/>
      <c r="M5" s="23"/>
      <c r="N5" s="23"/>
      <c r="O5" s="23"/>
      <c r="P5" s="23"/>
      <c r="Q5" s="25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30">
        <v>11.4</v>
      </c>
      <c r="M6" s="29"/>
      <c r="N6" s="29"/>
      <c r="O6" s="30">
        <v>11.4</v>
      </c>
      <c r="P6" s="29"/>
      <c r="Q6" s="30">
        <v>11.2</v>
      </c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155</v>
      </c>
      <c r="P7" s="36" t="s">
        <v>86</v>
      </c>
      <c r="Q7" s="36" t="s">
        <v>156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/>
      <c r="P8" s="36" t="s">
        <v>95</v>
      </c>
      <c r="Q8" s="36" t="s">
        <v>86</v>
      </c>
      <c r="R8" s="36"/>
    </row>
    <row r="9" spans="1:18" ht="10.5" customHeight="1">
      <c r="A9" s="38"/>
      <c r="B9" s="39"/>
      <c r="C9" s="39"/>
      <c r="D9" s="29"/>
      <c r="E9" s="30" t="s">
        <v>79</v>
      </c>
      <c r="F9" s="30" t="s">
        <v>157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71" t="s">
        <v>158</v>
      </c>
      <c r="M9" s="30" t="s">
        <v>104</v>
      </c>
      <c r="N9" s="30" t="s">
        <v>105</v>
      </c>
      <c r="O9" s="71" t="s">
        <v>158</v>
      </c>
      <c r="P9" s="71" t="s">
        <v>158</v>
      </c>
      <c r="Q9" s="71" t="s">
        <v>158</v>
      </c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8</v>
      </c>
      <c r="F10" s="83">
        <v>6960</v>
      </c>
      <c r="G10" s="82"/>
      <c r="H10" s="83"/>
      <c r="I10" s="84">
        <v>43</v>
      </c>
      <c r="J10" s="84"/>
      <c r="K10" s="84"/>
      <c r="L10" s="135">
        <v>6.7</v>
      </c>
      <c r="M10" s="135"/>
      <c r="N10" s="135"/>
      <c r="O10" s="135">
        <v>1.3</v>
      </c>
      <c r="P10" s="135"/>
      <c r="Q10" s="135">
        <v>1</v>
      </c>
      <c r="R10" s="84"/>
    </row>
    <row r="11" spans="1:18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86">
        <f aca="true" t="shared" si="0" ref="E11:E29">RANK(F11,F$10:F$29,0)</f>
        <v>3</v>
      </c>
      <c r="F11" s="88">
        <v>7540</v>
      </c>
      <c r="G11" s="87"/>
      <c r="H11" s="88"/>
      <c r="I11" s="89">
        <v>42</v>
      </c>
      <c r="J11" s="89"/>
      <c r="K11" s="89"/>
      <c r="L11" s="138">
        <v>4.3</v>
      </c>
      <c r="M11" s="138"/>
      <c r="N11" s="138"/>
      <c r="O11" s="138">
        <v>1</v>
      </c>
      <c r="P11" s="138"/>
      <c r="Q11" s="138">
        <v>1</v>
      </c>
      <c r="R11" s="89"/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16</v>
      </c>
      <c r="F12" s="83">
        <v>5030</v>
      </c>
      <c r="G12" s="90"/>
      <c r="H12" s="83"/>
      <c r="I12" s="84">
        <v>41</v>
      </c>
      <c r="J12" s="84"/>
      <c r="K12" s="84"/>
      <c r="L12" s="135">
        <v>7.3</v>
      </c>
      <c r="M12" s="135"/>
      <c r="N12" s="135"/>
      <c r="O12" s="135">
        <v>1</v>
      </c>
      <c r="P12" s="135"/>
      <c r="Q12" s="135">
        <v>1</v>
      </c>
      <c r="R12" s="84"/>
    </row>
    <row r="13" spans="1:18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86">
        <f t="shared" si="0"/>
        <v>9</v>
      </c>
      <c r="F13" s="88">
        <v>6830</v>
      </c>
      <c r="G13" s="87"/>
      <c r="H13" s="88"/>
      <c r="I13" s="89">
        <v>39</v>
      </c>
      <c r="J13" s="89"/>
      <c r="K13" s="89"/>
      <c r="L13" s="138">
        <v>6.7</v>
      </c>
      <c r="M13" s="138"/>
      <c r="N13" s="138"/>
      <c r="O13" s="138">
        <v>1</v>
      </c>
      <c r="P13" s="138"/>
      <c r="Q13" s="138">
        <v>1</v>
      </c>
      <c r="R13" s="89"/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14</v>
      </c>
      <c r="F14" s="83">
        <v>5640</v>
      </c>
      <c r="G14" s="90"/>
      <c r="H14" s="83"/>
      <c r="I14" s="84">
        <v>43</v>
      </c>
      <c r="J14" s="84"/>
      <c r="K14" s="84"/>
      <c r="L14" s="135">
        <v>7.7</v>
      </c>
      <c r="M14" s="135"/>
      <c r="N14" s="135"/>
      <c r="O14" s="135">
        <v>1</v>
      </c>
      <c r="P14" s="135"/>
      <c r="Q14" s="135">
        <v>1</v>
      </c>
      <c r="R14" s="84"/>
    </row>
    <row r="15" spans="1:18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86">
        <f t="shared" si="0"/>
        <v>11</v>
      </c>
      <c r="F15" s="88">
        <v>6410</v>
      </c>
      <c r="G15" s="87"/>
      <c r="H15" s="88"/>
      <c r="I15" s="89">
        <v>39</v>
      </c>
      <c r="J15" s="89"/>
      <c r="K15" s="89"/>
      <c r="L15" s="138">
        <v>4.7</v>
      </c>
      <c r="M15" s="138"/>
      <c r="N15" s="138"/>
      <c r="O15" s="138">
        <v>1</v>
      </c>
      <c r="P15" s="138"/>
      <c r="Q15" s="138">
        <v>1</v>
      </c>
      <c r="R15" s="89"/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2</v>
      </c>
      <c r="F16" s="83">
        <v>7730</v>
      </c>
      <c r="G16" s="90"/>
      <c r="H16" s="83"/>
      <c r="I16" s="84">
        <v>32</v>
      </c>
      <c r="J16" s="84"/>
      <c r="K16" s="84"/>
      <c r="L16" s="135">
        <v>1</v>
      </c>
      <c r="M16" s="135"/>
      <c r="N16" s="135"/>
      <c r="O16" s="135">
        <v>1</v>
      </c>
      <c r="P16" s="135"/>
      <c r="Q16" s="135">
        <v>2.7</v>
      </c>
      <c r="R16" s="84"/>
    </row>
    <row r="17" spans="1:18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86">
        <f t="shared" si="0"/>
        <v>10</v>
      </c>
      <c r="F17" s="88">
        <v>6820</v>
      </c>
      <c r="G17" s="87"/>
      <c r="H17" s="88"/>
      <c r="I17" s="89">
        <v>37</v>
      </c>
      <c r="J17" s="89"/>
      <c r="K17" s="89"/>
      <c r="L17" s="138">
        <v>1.3</v>
      </c>
      <c r="M17" s="138"/>
      <c r="N17" s="138"/>
      <c r="O17" s="138">
        <v>1</v>
      </c>
      <c r="P17" s="138"/>
      <c r="Q17" s="138">
        <v>1</v>
      </c>
      <c r="R17" s="89"/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12</v>
      </c>
      <c r="F18" s="83">
        <v>6290</v>
      </c>
      <c r="G18" s="90"/>
      <c r="H18" s="83"/>
      <c r="I18" s="84">
        <v>39</v>
      </c>
      <c r="J18" s="84"/>
      <c r="K18" s="84"/>
      <c r="L18" s="135">
        <v>6.3</v>
      </c>
      <c r="M18" s="135"/>
      <c r="N18" s="135"/>
      <c r="O18" s="135">
        <v>1</v>
      </c>
      <c r="P18" s="135"/>
      <c r="Q18" s="135">
        <v>1</v>
      </c>
      <c r="R18" s="84"/>
    </row>
    <row r="19" spans="1:18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86">
        <f t="shared" si="0"/>
        <v>7</v>
      </c>
      <c r="F19" s="88">
        <v>7040</v>
      </c>
      <c r="G19" s="87"/>
      <c r="H19" s="88"/>
      <c r="I19" s="89">
        <v>44</v>
      </c>
      <c r="J19" s="89"/>
      <c r="K19" s="89"/>
      <c r="L19" s="138">
        <v>7</v>
      </c>
      <c r="M19" s="138"/>
      <c r="N19" s="138"/>
      <c r="O19" s="138">
        <v>1</v>
      </c>
      <c r="P19" s="138"/>
      <c r="Q19" s="138">
        <v>1</v>
      </c>
      <c r="R19" s="89"/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13</v>
      </c>
      <c r="F20" s="83">
        <v>6170</v>
      </c>
      <c r="G20" s="90"/>
      <c r="H20" s="83"/>
      <c r="I20" s="84">
        <v>38</v>
      </c>
      <c r="J20" s="84"/>
      <c r="K20" s="84"/>
      <c r="L20" s="135">
        <v>6.3</v>
      </c>
      <c r="M20" s="135"/>
      <c r="N20" s="135"/>
      <c r="O20" s="135">
        <v>1</v>
      </c>
      <c r="P20" s="135"/>
      <c r="Q20" s="135">
        <v>1</v>
      </c>
      <c r="R20" s="84"/>
    </row>
    <row r="21" spans="1:18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86">
        <f t="shared" si="0"/>
        <v>1</v>
      </c>
      <c r="F21" s="88">
        <v>8200</v>
      </c>
      <c r="G21" s="87"/>
      <c r="H21" s="88"/>
      <c r="I21" s="89">
        <v>34</v>
      </c>
      <c r="J21" s="89"/>
      <c r="K21" s="89"/>
      <c r="L21" s="138">
        <v>3</v>
      </c>
      <c r="M21" s="138"/>
      <c r="N21" s="138"/>
      <c r="O21" s="138">
        <v>1</v>
      </c>
      <c r="P21" s="138"/>
      <c r="Q21" s="138">
        <v>1</v>
      </c>
      <c r="R21" s="89"/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5</v>
      </c>
      <c r="F22" s="83">
        <v>7430</v>
      </c>
      <c r="G22" s="90"/>
      <c r="H22" s="83"/>
      <c r="I22" s="84">
        <v>41</v>
      </c>
      <c r="J22" s="84"/>
      <c r="K22" s="84"/>
      <c r="L22" s="135">
        <v>4</v>
      </c>
      <c r="M22" s="135"/>
      <c r="N22" s="135"/>
      <c r="O22" s="135">
        <v>1</v>
      </c>
      <c r="P22" s="135"/>
      <c r="Q22" s="135">
        <v>1</v>
      </c>
      <c r="R22" s="84"/>
    </row>
    <row r="23" spans="1:18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86">
        <f t="shared" si="0"/>
        <v>4</v>
      </c>
      <c r="F23" s="88">
        <v>7500</v>
      </c>
      <c r="G23" s="87"/>
      <c r="H23" s="88"/>
      <c r="I23" s="89">
        <v>41</v>
      </c>
      <c r="J23" s="89"/>
      <c r="K23" s="89"/>
      <c r="L23" s="138">
        <v>7</v>
      </c>
      <c r="M23" s="138"/>
      <c r="N23" s="138"/>
      <c r="O23" s="138">
        <v>1</v>
      </c>
      <c r="P23" s="138"/>
      <c r="Q23" s="138">
        <v>1</v>
      </c>
      <c r="R23" s="89"/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15</v>
      </c>
      <c r="F24" s="83">
        <v>5560</v>
      </c>
      <c r="G24" s="90"/>
      <c r="H24" s="83"/>
      <c r="I24" s="84">
        <v>40</v>
      </c>
      <c r="J24" s="84"/>
      <c r="K24" s="84"/>
      <c r="L24" s="135">
        <v>6</v>
      </c>
      <c r="M24" s="135"/>
      <c r="N24" s="135"/>
      <c r="O24" s="135">
        <v>1</v>
      </c>
      <c r="P24" s="135"/>
      <c r="Q24" s="135">
        <v>1</v>
      </c>
      <c r="R24" s="84"/>
    </row>
    <row r="25" spans="1:18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86">
        <f t="shared" si="0"/>
        <v>20</v>
      </c>
      <c r="F25" s="88">
        <v>3090</v>
      </c>
      <c r="G25" s="87"/>
      <c r="H25" s="88"/>
      <c r="I25" s="89">
        <v>53</v>
      </c>
      <c r="J25" s="89"/>
      <c r="K25" s="89"/>
      <c r="L25" s="138">
        <v>4</v>
      </c>
      <c r="M25" s="138"/>
      <c r="N25" s="138"/>
      <c r="O25" s="138">
        <v>4</v>
      </c>
      <c r="P25" s="138"/>
      <c r="Q25" s="138">
        <v>1</v>
      </c>
      <c r="R25" s="89"/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19</v>
      </c>
      <c r="F26" s="83">
        <v>3410</v>
      </c>
      <c r="G26" s="90"/>
      <c r="H26" s="83"/>
      <c r="I26" s="84">
        <v>52</v>
      </c>
      <c r="J26" s="84"/>
      <c r="K26" s="84"/>
      <c r="L26" s="135">
        <v>3.3</v>
      </c>
      <c r="M26" s="135"/>
      <c r="N26" s="135"/>
      <c r="O26" s="135">
        <v>3.7</v>
      </c>
      <c r="P26" s="135"/>
      <c r="Q26" s="135">
        <v>1</v>
      </c>
      <c r="R26" s="84"/>
    </row>
    <row r="27" spans="1:18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86">
        <f t="shared" si="0"/>
        <v>17</v>
      </c>
      <c r="F27" s="88">
        <v>5000</v>
      </c>
      <c r="G27" s="87"/>
      <c r="H27" s="88"/>
      <c r="I27" s="89">
        <v>40</v>
      </c>
      <c r="J27" s="89"/>
      <c r="K27" s="89"/>
      <c r="L27" s="138">
        <v>4.7</v>
      </c>
      <c r="M27" s="138"/>
      <c r="N27" s="138"/>
      <c r="O27" s="138">
        <v>1.7</v>
      </c>
      <c r="P27" s="138"/>
      <c r="Q27" s="138">
        <v>1</v>
      </c>
      <c r="R27" s="89"/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18</v>
      </c>
      <c r="F28" s="83">
        <v>4330</v>
      </c>
      <c r="G28" s="90"/>
      <c r="H28" s="83"/>
      <c r="I28" s="84">
        <v>40</v>
      </c>
      <c r="J28" s="84"/>
      <c r="K28" s="84"/>
      <c r="L28" s="135">
        <v>6.3</v>
      </c>
      <c r="M28" s="135"/>
      <c r="N28" s="135"/>
      <c r="O28" s="135">
        <v>1.3</v>
      </c>
      <c r="P28" s="135"/>
      <c r="Q28" s="135">
        <v>1</v>
      </c>
      <c r="R28" s="84"/>
    </row>
    <row r="29" spans="1:18" ht="12" customHeight="1">
      <c r="A29" s="40">
        <v>20</v>
      </c>
      <c r="B29" s="44" t="s">
        <v>54</v>
      </c>
      <c r="C29" s="41" t="s">
        <v>55</v>
      </c>
      <c r="D29" s="41" t="s">
        <v>56</v>
      </c>
      <c r="E29" s="86">
        <f t="shared" si="0"/>
        <v>6</v>
      </c>
      <c r="F29" s="88">
        <v>7190</v>
      </c>
      <c r="G29" s="87"/>
      <c r="H29" s="88"/>
      <c r="I29" s="89">
        <v>38</v>
      </c>
      <c r="J29" s="89"/>
      <c r="K29" s="89"/>
      <c r="L29" s="138">
        <v>7</v>
      </c>
      <c r="M29" s="138"/>
      <c r="N29" s="138"/>
      <c r="O29" s="138">
        <v>1</v>
      </c>
      <c r="P29" s="138"/>
      <c r="Q29" s="138">
        <v>1</v>
      </c>
      <c r="R29" s="89"/>
    </row>
    <row r="30" spans="1:18" ht="12" customHeight="1">
      <c r="A30" s="45"/>
      <c r="B30" s="46"/>
      <c r="C30" s="46"/>
      <c r="D30" s="46"/>
      <c r="E30" s="68"/>
      <c r="F30" s="86"/>
      <c r="G30" s="68"/>
      <c r="H30" s="68"/>
      <c r="I30" s="68"/>
      <c r="J30" s="68"/>
      <c r="K30" s="68"/>
      <c r="L30" s="87"/>
      <c r="M30" s="87"/>
      <c r="N30" s="87"/>
      <c r="O30" s="87"/>
      <c r="P30" s="87"/>
      <c r="Q30" s="87"/>
      <c r="R30" s="68"/>
    </row>
    <row r="31" spans="1:18" ht="12" customHeight="1">
      <c r="A31" s="47"/>
      <c r="B31" s="48" t="s">
        <v>125</v>
      </c>
      <c r="C31" s="48"/>
      <c r="D31" s="48"/>
      <c r="E31" s="67"/>
      <c r="F31" s="67">
        <v>6200</v>
      </c>
      <c r="G31" s="67"/>
      <c r="H31" s="67"/>
      <c r="I31" s="67">
        <v>41</v>
      </c>
      <c r="J31" s="67"/>
      <c r="K31" s="67"/>
      <c r="L31" s="97">
        <v>5.3</v>
      </c>
      <c r="M31" s="97"/>
      <c r="N31" s="97"/>
      <c r="O31" s="97">
        <v>1.4</v>
      </c>
      <c r="P31" s="97"/>
      <c r="Q31" s="97">
        <v>1.1</v>
      </c>
      <c r="R31" s="92"/>
    </row>
    <row r="32" spans="1:18" ht="12" customHeight="1">
      <c r="A32" s="45"/>
      <c r="B32" s="46" t="s">
        <v>126</v>
      </c>
      <c r="C32" s="46"/>
      <c r="D32" s="46"/>
      <c r="E32" s="68"/>
      <c r="F32" s="68">
        <v>10.3</v>
      </c>
      <c r="G32" s="68"/>
      <c r="H32" s="68"/>
      <c r="I32" s="68">
        <v>2.7</v>
      </c>
      <c r="J32" s="68"/>
      <c r="K32" s="68"/>
      <c r="L32" s="87">
        <v>24.4</v>
      </c>
      <c r="M32" s="87"/>
      <c r="N32" s="87"/>
      <c r="O32" s="87">
        <v>25.7</v>
      </c>
      <c r="P32" s="87"/>
      <c r="Q32" s="87">
        <v>31.5</v>
      </c>
      <c r="R32" s="93"/>
    </row>
    <row r="33" spans="1:18" ht="12" customHeight="1">
      <c r="A33" s="49"/>
      <c r="B33" s="50" t="s">
        <v>127</v>
      </c>
      <c r="C33" s="50"/>
      <c r="D33" s="50"/>
      <c r="E33" s="69"/>
      <c r="F33" s="69">
        <v>1050</v>
      </c>
      <c r="G33" s="69"/>
      <c r="H33" s="69"/>
      <c r="I33" s="69">
        <v>2</v>
      </c>
      <c r="J33" s="69"/>
      <c r="K33" s="69"/>
      <c r="L33" s="105">
        <v>2.1</v>
      </c>
      <c r="M33" s="105"/>
      <c r="N33" s="105"/>
      <c r="O33" s="105">
        <v>0.6</v>
      </c>
      <c r="P33" s="105"/>
      <c r="Q33" s="105">
        <v>0.6</v>
      </c>
      <c r="R33" s="94"/>
    </row>
    <row r="34" spans="1:18" ht="46.5" customHeight="1">
      <c r="A34" s="51" t="s">
        <v>159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ht="13.5" customHeight="1"/>
  </sheetData>
  <printOptions/>
  <pageMargins left="0.75" right="0.75" top="1" bottom="1" header="0.5" footer="0.5"/>
  <pageSetup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6">
      <selection activeCell="A30" sqref="A1:R30"/>
    </sheetView>
  </sheetViews>
  <sheetFormatPr defaultColWidth="9.140625" defaultRowHeight="12.75"/>
  <cols>
    <col min="1" max="1" width="6.7109375" style="52" customWidth="1"/>
    <col min="2" max="3" width="12.7109375" style="52" customWidth="1"/>
    <col min="4" max="4" width="47.28125" style="52" customWidth="1"/>
    <col min="5" max="5" width="6.7109375" style="52" customWidth="1"/>
    <col min="6" max="6" width="6.57421875" style="52" customWidth="1"/>
    <col min="7" max="9" width="7.7109375" style="52" customWidth="1"/>
    <col min="10" max="11" width="6.7109375" style="52" customWidth="1"/>
    <col min="12" max="14" width="7.8515625" style="52" customWidth="1"/>
    <col min="15" max="16" width="9.7109375" style="52" customWidth="1"/>
    <col min="17" max="17" width="7.8515625" style="52" customWidth="1"/>
    <col min="18" max="18" width="8.140625" style="52" customWidth="1"/>
  </cols>
  <sheetData>
    <row r="1" spans="1:18" ht="14.25" customHeight="1">
      <c r="A1" s="18" t="s">
        <v>57</v>
      </c>
      <c r="B1" s="18"/>
      <c r="C1" s="18"/>
      <c r="D1" s="18"/>
      <c r="E1" s="18" t="s">
        <v>196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197</v>
      </c>
      <c r="B2" s="19"/>
      <c r="C2" s="21" t="s">
        <v>60</v>
      </c>
      <c r="D2" s="21"/>
      <c r="E2" s="22"/>
      <c r="F2" s="19"/>
      <c r="G2" s="21"/>
      <c r="H2" s="21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198</v>
      </c>
      <c r="B3" s="23"/>
      <c r="C3" s="23"/>
      <c r="D3" s="23"/>
      <c r="E3" s="23"/>
      <c r="F3" s="23" t="s">
        <v>199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2" customHeight="1">
      <c r="A4" s="23" t="s">
        <v>148</v>
      </c>
      <c r="B4" s="23"/>
      <c r="C4" s="23" t="s">
        <v>200</v>
      </c>
      <c r="D4" s="23"/>
      <c r="E4" s="23"/>
      <c r="F4" s="23" t="s">
        <v>201</v>
      </c>
      <c r="G4" s="23"/>
      <c r="H4" s="23"/>
      <c r="I4" s="23"/>
      <c r="J4" s="23" t="s">
        <v>202</v>
      </c>
      <c r="K4" s="23"/>
      <c r="L4" s="23"/>
      <c r="M4" s="23"/>
      <c r="N4" s="23"/>
      <c r="O4" s="23"/>
      <c r="P4" s="23"/>
      <c r="Q4" s="23"/>
      <c r="R4" s="23"/>
    </row>
    <row r="5" spans="1:18" ht="12" customHeight="1">
      <c r="A5" s="23" t="s">
        <v>203</v>
      </c>
      <c r="B5" s="23"/>
      <c r="C5" s="23"/>
      <c r="D5" s="23"/>
      <c r="E5" s="23"/>
      <c r="F5" s="23" t="s">
        <v>204</v>
      </c>
      <c r="G5" s="23"/>
      <c r="H5" s="23"/>
      <c r="I5" s="23"/>
      <c r="J5" s="23" t="s">
        <v>205</v>
      </c>
      <c r="K5" s="28"/>
      <c r="L5" s="23"/>
      <c r="M5" s="23"/>
      <c r="N5" s="23"/>
      <c r="O5" s="23"/>
      <c r="P5" s="23"/>
      <c r="Q5" s="23"/>
      <c r="R5" s="23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23"/>
      <c r="I6" s="29"/>
      <c r="J6" s="30"/>
      <c r="K6" s="29"/>
      <c r="L6" s="30"/>
      <c r="M6" s="29"/>
      <c r="N6" s="30">
        <v>11.4</v>
      </c>
      <c r="O6" s="30">
        <v>11.2</v>
      </c>
      <c r="P6" s="30">
        <v>11.2</v>
      </c>
      <c r="Q6" s="30">
        <v>11.2</v>
      </c>
      <c r="R6" s="30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79</v>
      </c>
      <c r="F7" s="36" t="s">
        <v>78</v>
      </c>
      <c r="G7" s="36" t="s">
        <v>80</v>
      </c>
      <c r="H7" s="36" t="s">
        <v>206</v>
      </c>
      <c r="I7" s="36">
        <v>1000</v>
      </c>
      <c r="J7" s="36" t="s">
        <v>207</v>
      </c>
      <c r="K7" s="36" t="s">
        <v>85</v>
      </c>
      <c r="L7" s="36" t="s">
        <v>81</v>
      </c>
      <c r="M7" s="36" t="s">
        <v>82</v>
      </c>
      <c r="N7" s="36" t="s">
        <v>84</v>
      </c>
      <c r="O7" s="36" t="s">
        <v>208</v>
      </c>
      <c r="P7" s="36" t="s">
        <v>156</v>
      </c>
      <c r="Q7" s="36" t="s">
        <v>209</v>
      </c>
      <c r="R7" s="36" t="s">
        <v>210</v>
      </c>
    </row>
    <row r="8" spans="1:18" ht="12" customHeight="1">
      <c r="A8" s="33" t="s">
        <v>88</v>
      </c>
      <c r="B8" s="34" t="s">
        <v>89</v>
      </c>
      <c r="C8" s="34"/>
      <c r="D8" s="34"/>
      <c r="E8" s="36"/>
      <c r="F8" s="36"/>
      <c r="G8" s="36" t="s">
        <v>91</v>
      </c>
      <c r="H8" s="36" t="s">
        <v>99</v>
      </c>
      <c r="I8" s="36" t="s">
        <v>94</v>
      </c>
      <c r="J8" s="36"/>
      <c r="K8" s="36" t="s">
        <v>93</v>
      </c>
      <c r="L8" s="36" t="s">
        <v>92</v>
      </c>
      <c r="M8" s="36"/>
      <c r="N8" s="36" t="s">
        <v>211</v>
      </c>
      <c r="O8" s="36" t="s">
        <v>212</v>
      </c>
      <c r="P8" s="36" t="s">
        <v>86</v>
      </c>
      <c r="Q8" s="36" t="s">
        <v>86</v>
      </c>
      <c r="R8" s="36" t="s">
        <v>213</v>
      </c>
    </row>
    <row r="9" spans="1:18" ht="10.5" customHeight="1">
      <c r="A9" s="38"/>
      <c r="B9" s="39"/>
      <c r="C9" s="39"/>
      <c r="D9" s="29"/>
      <c r="E9" s="148" t="s">
        <v>214</v>
      </c>
      <c r="F9" s="30"/>
      <c r="G9" s="30" t="s">
        <v>100</v>
      </c>
      <c r="H9" s="30"/>
      <c r="I9" s="30" t="s">
        <v>105</v>
      </c>
      <c r="J9" s="30"/>
      <c r="K9" s="30" t="s">
        <v>104</v>
      </c>
      <c r="L9" s="30" t="s">
        <v>101</v>
      </c>
      <c r="M9" s="30" t="s">
        <v>215</v>
      </c>
      <c r="N9" s="71" t="s">
        <v>158</v>
      </c>
      <c r="O9" s="71" t="s">
        <v>158</v>
      </c>
      <c r="P9" s="71" t="s">
        <v>158</v>
      </c>
      <c r="Q9" s="71" t="s">
        <v>158</v>
      </c>
      <c r="R9" s="71" t="s">
        <v>158</v>
      </c>
    </row>
    <row r="10" spans="1:18" s="77" customFormat="1" ht="12" customHeight="1">
      <c r="A10" s="159">
        <v>1</v>
      </c>
      <c r="B10" s="160" t="s">
        <v>7</v>
      </c>
      <c r="C10" s="160" t="s">
        <v>9</v>
      </c>
      <c r="D10" s="160" t="s">
        <v>7</v>
      </c>
      <c r="E10" s="159">
        <v>5050</v>
      </c>
      <c r="F10" s="159">
        <v>4</v>
      </c>
      <c r="G10" s="161">
        <v>62.7</v>
      </c>
      <c r="H10" s="162">
        <f>(E10/G10)</f>
        <v>80.54226475279107</v>
      </c>
      <c r="I10" s="160"/>
      <c r="J10" s="160"/>
      <c r="K10" s="160"/>
      <c r="L10" s="159">
        <v>114</v>
      </c>
      <c r="M10" s="159">
        <v>48</v>
      </c>
      <c r="N10" s="163">
        <v>2</v>
      </c>
      <c r="O10" s="163">
        <v>2</v>
      </c>
      <c r="P10" s="163">
        <v>6.3</v>
      </c>
      <c r="Q10" s="163">
        <v>1</v>
      </c>
      <c r="R10" s="163">
        <v>8.24</v>
      </c>
    </row>
    <row r="11" spans="1:18" ht="12" customHeight="1">
      <c r="A11" s="149">
        <v>2</v>
      </c>
      <c r="B11" s="66" t="s">
        <v>10</v>
      </c>
      <c r="C11" s="66" t="s">
        <v>9</v>
      </c>
      <c r="D11" s="66" t="s">
        <v>11</v>
      </c>
      <c r="E11" s="149">
        <v>4910</v>
      </c>
      <c r="F11" s="149">
        <v>8</v>
      </c>
      <c r="G11" s="150">
        <v>61.7</v>
      </c>
      <c r="H11" s="151">
        <f aca="true" t="shared" si="0" ref="H11:H25">(E11/G11)</f>
        <v>79.57860615883305</v>
      </c>
      <c r="I11" s="66"/>
      <c r="J11" s="66"/>
      <c r="K11" s="66"/>
      <c r="L11" s="149">
        <v>111</v>
      </c>
      <c r="M11" s="149">
        <v>44</v>
      </c>
      <c r="N11" s="152">
        <v>1</v>
      </c>
      <c r="O11" s="152">
        <v>1.3</v>
      </c>
      <c r="P11" s="152">
        <v>5</v>
      </c>
      <c r="Q11" s="152">
        <v>1.3</v>
      </c>
      <c r="R11" s="152">
        <v>9.73</v>
      </c>
    </row>
    <row r="12" spans="1:18" s="77" customFormat="1" ht="12" customHeight="1">
      <c r="A12" s="159">
        <v>3</v>
      </c>
      <c r="B12" s="160" t="s">
        <v>12</v>
      </c>
      <c r="C12" s="160" t="s">
        <v>9</v>
      </c>
      <c r="D12" s="160" t="s">
        <v>216</v>
      </c>
      <c r="E12" s="159">
        <v>5010</v>
      </c>
      <c r="F12" s="159">
        <v>5</v>
      </c>
      <c r="G12" s="161">
        <v>61.1</v>
      </c>
      <c r="H12" s="162">
        <f t="shared" si="0"/>
        <v>81.99672667757774</v>
      </c>
      <c r="I12" s="160"/>
      <c r="J12" s="160"/>
      <c r="K12" s="160"/>
      <c r="L12" s="159">
        <v>124</v>
      </c>
      <c r="M12" s="159">
        <v>48</v>
      </c>
      <c r="N12" s="163">
        <v>1.3</v>
      </c>
      <c r="O12" s="163">
        <v>1</v>
      </c>
      <c r="P12" s="163">
        <v>1.7</v>
      </c>
      <c r="Q12" s="163">
        <v>1.3</v>
      </c>
      <c r="R12" s="163">
        <v>9.12</v>
      </c>
    </row>
    <row r="13" spans="1:18" ht="12" customHeight="1">
      <c r="A13" s="149">
        <v>4</v>
      </c>
      <c r="B13" s="66" t="s">
        <v>14</v>
      </c>
      <c r="C13" s="66" t="s">
        <v>9</v>
      </c>
      <c r="D13" s="66" t="s">
        <v>217</v>
      </c>
      <c r="E13" s="149">
        <v>5690</v>
      </c>
      <c r="F13" s="149">
        <v>2</v>
      </c>
      <c r="G13" s="150">
        <v>62.4</v>
      </c>
      <c r="H13" s="151">
        <f t="shared" si="0"/>
        <v>91.18589743589745</v>
      </c>
      <c r="I13" s="66"/>
      <c r="J13" s="66"/>
      <c r="K13" s="66"/>
      <c r="L13" s="149">
        <v>112</v>
      </c>
      <c r="M13" s="149">
        <v>44</v>
      </c>
      <c r="N13" s="152">
        <v>2.3</v>
      </c>
      <c r="O13" s="152">
        <v>1.3</v>
      </c>
      <c r="P13" s="152">
        <v>7</v>
      </c>
      <c r="Q13" s="152">
        <v>1</v>
      </c>
      <c r="R13" s="152">
        <v>8.55</v>
      </c>
    </row>
    <row r="14" spans="1:18" s="77" customFormat="1" ht="12" customHeight="1">
      <c r="A14" s="164">
        <v>5</v>
      </c>
      <c r="B14" s="165" t="s">
        <v>218</v>
      </c>
      <c r="C14" s="165" t="s">
        <v>17</v>
      </c>
      <c r="D14" s="165" t="s">
        <v>219</v>
      </c>
      <c r="E14" s="164">
        <v>4970</v>
      </c>
      <c r="F14" s="164">
        <v>7</v>
      </c>
      <c r="G14" s="166">
        <v>60.8</v>
      </c>
      <c r="H14" s="162">
        <f t="shared" si="0"/>
        <v>81.74342105263159</v>
      </c>
      <c r="I14" s="165"/>
      <c r="J14" s="165"/>
      <c r="K14" s="165"/>
      <c r="L14" s="164">
        <v>106</v>
      </c>
      <c r="M14" s="164">
        <v>42</v>
      </c>
      <c r="N14" s="167">
        <v>1.7</v>
      </c>
      <c r="O14" s="167">
        <v>3.3</v>
      </c>
      <c r="P14" s="167">
        <v>3.7</v>
      </c>
      <c r="Q14" s="167">
        <v>1</v>
      </c>
      <c r="R14" s="167">
        <v>9.97</v>
      </c>
    </row>
    <row r="15" spans="1:18" ht="12" customHeight="1">
      <c r="A15" s="149">
        <v>6</v>
      </c>
      <c r="B15" s="66" t="s">
        <v>220</v>
      </c>
      <c r="C15" s="66" t="s">
        <v>17</v>
      </c>
      <c r="D15" s="66" t="s">
        <v>221</v>
      </c>
      <c r="E15" s="149">
        <v>5760</v>
      </c>
      <c r="F15" s="149">
        <v>1</v>
      </c>
      <c r="G15" s="150">
        <v>63</v>
      </c>
      <c r="H15" s="151">
        <f t="shared" si="0"/>
        <v>91.42857142857143</v>
      </c>
      <c r="I15" s="66"/>
      <c r="J15" s="66"/>
      <c r="K15" s="66"/>
      <c r="L15" s="149">
        <v>111</v>
      </c>
      <c r="M15" s="149">
        <v>44</v>
      </c>
      <c r="N15" s="152">
        <v>1</v>
      </c>
      <c r="O15" s="152">
        <v>1.7</v>
      </c>
      <c r="P15" s="152">
        <v>2</v>
      </c>
      <c r="Q15" s="152">
        <v>1</v>
      </c>
      <c r="R15" s="152">
        <v>10.31</v>
      </c>
    </row>
    <row r="16" spans="1:18" s="77" customFormat="1" ht="12" customHeight="1">
      <c r="A16" s="164">
        <v>7</v>
      </c>
      <c r="B16" s="165" t="s">
        <v>16</v>
      </c>
      <c r="C16" s="165" t="s">
        <v>17</v>
      </c>
      <c r="D16" s="165" t="s">
        <v>18</v>
      </c>
      <c r="E16" s="164">
        <v>5000</v>
      </c>
      <c r="F16" s="164">
        <v>6</v>
      </c>
      <c r="G16" s="166">
        <v>60.8</v>
      </c>
      <c r="H16" s="162">
        <f t="shared" si="0"/>
        <v>82.23684210526316</v>
      </c>
      <c r="I16" s="165"/>
      <c r="J16" s="165"/>
      <c r="K16" s="165"/>
      <c r="L16" s="164">
        <v>112</v>
      </c>
      <c r="M16" s="164">
        <v>45</v>
      </c>
      <c r="N16" s="167">
        <v>1.7</v>
      </c>
      <c r="O16" s="167">
        <v>3</v>
      </c>
      <c r="P16" s="167">
        <v>2.7</v>
      </c>
      <c r="Q16" s="167">
        <v>1</v>
      </c>
      <c r="R16" s="167">
        <v>9.83</v>
      </c>
    </row>
    <row r="17" spans="1:18" ht="12" customHeight="1">
      <c r="A17" s="149">
        <v>8</v>
      </c>
      <c r="B17" s="66" t="s">
        <v>222</v>
      </c>
      <c r="C17" s="66" t="s">
        <v>28</v>
      </c>
      <c r="D17" s="66" t="s">
        <v>223</v>
      </c>
      <c r="E17" s="149">
        <v>5340</v>
      </c>
      <c r="F17" s="149">
        <v>3</v>
      </c>
      <c r="G17" s="150">
        <v>60.4</v>
      </c>
      <c r="H17" s="151">
        <f t="shared" si="0"/>
        <v>88.41059602649007</v>
      </c>
      <c r="I17" s="66"/>
      <c r="J17" s="66"/>
      <c r="K17" s="66"/>
      <c r="L17" s="149">
        <v>111</v>
      </c>
      <c r="M17" s="149">
        <v>42</v>
      </c>
      <c r="N17" s="152">
        <v>1.3</v>
      </c>
      <c r="O17" s="152">
        <v>3</v>
      </c>
      <c r="P17" s="152">
        <v>2</v>
      </c>
      <c r="Q17" s="152">
        <v>1</v>
      </c>
      <c r="R17" s="152">
        <v>11.04</v>
      </c>
    </row>
    <row r="18" spans="1:18" s="77" customFormat="1" ht="12" customHeight="1">
      <c r="A18" s="164">
        <v>9</v>
      </c>
      <c r="B18" s="165" t="s">
        <v>19</v>
      </c>
      <c r="C18" s="165" t="s">
        <v>17</v>
      </c>
      <c r="D18" s="165" t="s">
        <v>20</v>
      </c>
      <c r="E18" s="164">
        <v>3800</v>
      </c>
      <c r="F18" s="164">
        <v>14</v>
      </c>
      <c r="G18" s="166">
        <v>60.2</v>
      </c>
      <c r="H18" s="162">
        <f t="shared" si="0"/>
        <v>63.12292358803987</v>
      </c>
      <c r="I18" s="165"/>
      <c r="J18" s="165"/>
      <c r="K18" s="165"/>
      <c r="L18" s="164">
        <v>110</v>
      </c>
      <c r="M18" s="164">
        <v>41</v>
      </c>
      <c r="N18" s="167">
        <v>1</v>
      </c>
      <c r="O18" s="167">
        <v>4</v>
      </c>
      <c r="P18" s="167">
        <v>1</v>
      </c>
      <c r="Q18" s="167">
        <v>1</v>
      </c>
      <c r="R18" s="167">
        <v>9.58</v>
      </c>
    </row>
    <row r="19" spans="1:18" ht="12" customHeight="1">
      <c r="A19" s="149">
        <v>10</v>
      </c>
      <c r="B19" s="66" t="s">
        <v>21</v>
      </c>
      <c r="C19" s="66" t="s">
        <v>17</v>
      </c>
      <c r="D19" s="66" t="s">
        <v>22</v>
      </c>
      <c r="E19" s="149">
        <v>4700</v>
      </c>
      <c r="F19" s="149">
        <v>11</v>
      </c>
      <c r="G19" s="150">
        <v>62</v>
      </c>
      <c r="H19" s="151">
        <f t="shared" si="0"/>
        <v>75.80645161290323</v>
      </c>
      <c r="I19" s="66"/>
      <c r="J19" s="66"/>
      <c r="K19" s="66"/>
      <c r="L19" s="149">
        <v>110</v>
      </c>
      <c r="M19" s="149">
        <v>39</v>
      </c>
      <c r="N19" s="152">
        <v>1</v>
      </c>
      <c r="O19" s="152">
        <v>2</v>
      </c>
      <c r="P19" s="152">
        <v>3</v>
      </c>
      <c r="Q19" s="152">
        <v>1</v>
      </c>
      <c r="R19" s="152">
        <v>8.1</v>
      </c>
    </row>
    <row r="20" spans="1:18" s="77" customFormat="1" ht="12" customHeight="1">
      <c r="A20" s="164">
        <v>11</v>
      </c>
      <c r="B20" s="165" t="s">
        <v>23</v>
      </c>
      <c r="C20" s="165" t="s">
        <v>17</v>
      </c>
      <c r="D20" s="165" t="s">
        <v>24</v>
      </c>
      <c r="E20" s="164">
        <v>4710</v>
      </c>
      <c r="F20" s="164">
        <v>10</v>
      </c>
      <c r="G20" s="166">
        <v>60.2</v>
      </c>
      <c r="H20" s="162">
        <f t="shared" si="0"/>
        <v>78.23920265780731</v>
      </c>
      <c r="I20" s="165"/>
      <c r="J20" s="165"/>
      <c r="K20" s="165"/>
      <c r="L20" s="164">
        <v>109</v>
      </c>
      <c r="M20" s="164">
        <v>42</v>
      </c>
      <c r="N20" s="167">
        <v>1</v>
      </c>
      <c r="O20" s="167">
        <v>1.7</v>
      </c>
      <c r="P20" s="167">
        <v>2.7</v>
      </c>
      <c r="Q20" s="167">
        <v>1</v>
      </c>
      <c r="R20" s="167">
        <v>11.11</v>
      </c>
    </row>
    <row r="21" spans="1:18" ht="12" customHeight="1">
      <c r="A21" s="149">
        <v>12</v>
      </c>
      <c r="B21" s="66" t="s">
        <v>25</v>
      </c>
      <c r="C21" s="66" t="s">
        <v>17</v>
      </c>
      <c r="D21" s="66" t="s">
        <v>26</v>
      </c>
      <c r="E21" s="149">
        <v>3030</v>
      </c>
      <c r="F21" s="149">
        <v>16</v>
      </c>
      <c r="G21" s="150">
        <v>56.6</v>
      </c>
      <c r="H21" s="151">
        <f t="shared" si="0"/>
        <v>53.533568904593636</v>
      </c>
      <c r="I21" s="66"/>
      <c r="J21" s="66"/>
      <c r="K21" s="66"/>
      <c r="L21" s="149">
        <v>110</v>
      </c>
      <c r="M21" s="149">
        <v>46</v>
      </c>
      <c r="N21" s="152">
        <v>1.3</v>
      </c>
      <c r="O21" s="152">
        <v>1</v>
      </c>
      <c r="P21" s="152">
        <v>8</v>
      </c>
      <c r="Q21" s="152">
        <v>1</v>
      </c>
      <c r="R21" s="152">
        <v>10.55</v>
      </c>
    </row>
    <row r="22" spans="1:18" s="77" customFormat="1" ht="12" customHeight="1">
      <c r="A22" s="159">
        <v>13</v>
      </c>
      <c r="B22" s="160" t="s">
        <v>224</v>
      </c>
      <c r="C22" s="160" t="s">
        <v>28</v>
      </c>
      <c r="D22" s="160" t="s">
        <v>225</v>
      </c>
      <c r="E22" s="159">
        <v>4840</v>
      </c>
      <c r="F22" s="159">
        <v>9</v>
      </c>
      <c r="G22" s="161">
        <v>62.9</v>
      </c>
      <c r="H22" s="162">
        <f t="shared" si="0"/>
        <v>76.94753577106519</v>
      </c>
      <c r="I22" s="160"/>
      <c r="J22" s="160"/>
      <c r="K22" s="160"/>
      <c r="L22" s="159">
        <v>112</v>
      </c>
      <c r="M22" s="159">
        <v>45</v>
      </c>
      <c r="N22" s="163">
        <v>1.3</v>
      </c>
      <c r="O22" s="163">
        <v>3.3</v>
      </c>
      <c r="P22" s="163">
        <v>2</v>
      </c>
      <c r="Q22" s="163">
        <v>1.3</v>
      </c>
      <c r="R22" s="163">
        <v>9.7</v>
      </c>
    </row>
    <row r="23" spans="1:18" ht="12" customHeight="1">
      <c r="A23" s="149">
        <v>14</v>
      </c>
      <c r="B23" s="66" t="s">
        <v>226</v>
      </c>
      <c r="C23" s="66" t="s">
        <v>28</v>
      </c>
      <c r="D23" s="66" t="s">
        <v>227</v>
      </c>
      <c r="E23" s="149">
        <v>4520</v>
      </c>
      <c r="F23" s="149">
        <v>13</v>
      </c>
      <c r="G23" s="150">
        <v>60.5</v>
      </c>
      <c r="H23" s="151">
        <f t="shared" si="0"/>
        <v>74.7107438016529</v>
      </c>
      <c r="I23" s="66"/>
      <c r="J23" s="66"/>
      <c r="K23" s="66"/>
      <c r="L23" s="149">
        <v>120</v>
      </c>
      <c r="M23" s="149">
        <v>45</v>
      </c>
      <c r="N23" s="152">
        <v>1</v>
      </c>
      <c r="O23" s="152">
        <v>1</v>
      </c>
      <c r="P23" s="152">
        <v>6</v>
      </c>
      <c r="Q23" s="152">
        <v>1</v>
      </c>
      <c r="R23" s="152">
        <v>10.89</v>
      </c>
    </row>
    <row r="24" spans="1:18" s="77" customFormat="1" ht="12" customHeight="1">
      <c r="A24" s="159">
        <v>15</v>
      </c>
      <c r="B24" s="160" t="s">
        <v>27</v>
      </c>
      <c r="C24" s="160" t="s">
        <v>28</v>
      </c>
      <c r="D24" s="160" t="s">
        <v>29</v>
      </c>
      <c r="E24" s="159">
        <v>4530</v>
      </c>
      <c r="F24" s="159">
        <v>12</v>
      </c>
      <c r="G24" s="161">
        <v>60.7</v>
      </c>
      <c r="H24" s="162">
        <f t="shared" si="0"/>
        <v>74.62932454695222</v>
      </c>
      <c r="I24" s="160"/>
      <c r="J24" s="160"/>
      <c r="K24" s="160"/>
      <c r="L24" s="159">
        <v>128</v>
      </c>
      <c r="M24" s="159">
        <v>46</v>
      </c>
      <c r="N24" s="163">
        <v>1</v>
      </c>
      <c r="O24" s="163">
        <v>1</v>
      </c>
      <c r="P24" s="163">
        <v>1.7</v>
      </c>
      <c r="Q24" s="163">
        <v>1</v>
      </c>
      <c r="R24" s="163">
        <v>10.36</v>
      </c>
    </row>
    <row r="25" spans="1:18" ht="12" customHeight="1">
      <c r="A25" s="149">
        <v>16</v>
      </c>
      <c r="B25" s="66" t="s">
        <v>30</v>
      </c>
      <c r="C25" s="66" t="s">
        <v>31</v>
      </c>
      <c r="D25" s="66" t="s">
        <v>32</v>
      </c>
      <c r="E25" s="149">
        <v>3310</v>
      </c>
      <c r="F25" s="149">
        <v>15</v>
      </c>
      <c r="G25" s="150">
        <v>58.8</v>
      </c>
      <c r="H25" s="151">
        <f t="shared" si="0"/>
        <v>56.292517006802726</v>
      </c>
      <c r="I25" s="66"/>
      <c r="J25" s="66"/>
      <c r="K25" s="66"/>
      <c r="L25" s="149">
        <v>112</v>
      </c>
      <c r="M25" s="149">
        <v>42</v>
      </c>
      <c r="N25" s="152">
        <v>1</v>
      </c>
      <c r="O25" s="152">
        <v>2</v>
      </c>
      <c r="P25" s="152">
        <v>8</v>
      </c>
      <c r="Q25" s="152">
        <v>1.3</v>
      </c>
      <c r="R25" s="152">
        <v>10.29</v>
      </c>
    </row>
    <row r="26" spans="1:18" ht="12" customHeight="1">
      <c r="A26" s="66"/>
      <c r="B26" s="66"/>
      <c r="C26" s="66"/>
      <c r="D26" s="66"/>
      <c r="E26" s="149"/>
      <c r="F26" s="66"/>
      <c r="G26" s="150"/>
      <c r="H26" s="150"/>
      <c r="I26" s="66"/>
      <c r="J26" s="66"/>
      <c r="K26" s="66"/>
      <c r="L26" s="149"/>
      <c r="M26" s="149"/>
      <c r="N26" s="149"/>
      <c r="O26" s="149"/>
      <c r="P26" s="149"/>
      <c r="Q26" s="149"/>
      <c r="R26" s="66"/>
    </row>
    <row r="27" spans="1:18" ht="12" customHeight="1">
      <c r="A27" s="47"/>
      <c r="B27" s="48" t="s">
        <v>125</v>
      </c>
      <c r="C27" s="48"/>
      <c r="D27" s="48"/>
      <c r="E27" s="155">
        <v>4700</v>
      </c>
      <c r="F27" s="48"/>
      <c r="G27" s="156">
        <v>60.9</v>
      </c>
      <c r="H27" s="156"/>
      <c r="I27" s="48"/>
      <c r="J27" s="48"/>
      <c r="K27" s="48"/>
      <c r="L27" s="155">
        <v>113</v>
      </c>
      <c r="M27" s="155">
        <v>44</v>
      </c>
      <c r="N27" s="155">
        <v>1.3</v>
      </c>
      <c r="O27" s="155">
        <v>2</v>
      </c>
      <c r="P27" s="155">
        <v>3.9</v>
      </c>
      <c r="Q27" s="155">
        <v>1.1</v>
      </c>
      <c r="R27" s="155">
        <v>9.8</v>
      </c>
    </row>
    <row r="28" spans="1:18" ht="12" customHeight="1">
      <c r="A28" s="45"/>
      <c r="B28" s="46" t="s">
        <v>126</v>
      </c>
      <c r="C28" s="46"/>
      <c r="D28" s="46"/>
      <c r="E28" s="153">
        <v>8.2</v>
      </c>
      <c r="F28" s="46"/>
      <c r="G28" s="154">
        <v>1.4</v>
      </c>
      <c r="H28" s="154"/>
      <c r="I28" s="46"/>
      <c r="J28" s="46"/>
      <c r="K28" s="46"/>
      <c r="L28" s="153">
        <v>1.7</v>
      </c>
      <c r="M28" s="153">
        <v>2.9</v>
      </c>
      <c r="N28" s="153">
        <v>54.4</v>
      </c>
      <c r="O28" s="153">
        <v>28.2</v>
      </c>
      <c r="P28" s="153">
        <v>38.6</v>
      </c>
      <c r="Q28" s="153">
        <v>27.3</v>
      </c>
      <c r="R28" s="153" t="s">
        <v>228</v>
      </c>
    </row>
    <row r="29" spans="1:18" ht="12" customHeight="1">
      <c r="A29" s="49"/>
      <c r="B29" s="50" t="s">
        <v>127</v>
      </c>
      <c r="C29" s="50"/>
      <c r="D29" s="50"/>
      <c r="E29" s="157">
        <v>640</v>
      </c>
      <c r="F29" s="50"/>
      <c r="G29" s="158">
        <v>1.8</v>
      </c>
      <c r="H29" s="158"/>
      <c r="I29" s="50"/>
      <c r="J29" s="50"/>
      <c r="K29" s="50"/>
      <c r="L29" s="157">
        <v>2</v>
      </c>
      <c r="M29" s="157">
        <v>3</v>
      </c>
      <c r="N29" s="157" t="s">
        <v>228</v>
      </c>
      <c r="O29" s="157">
        <v>1</v>
      </c>
      <c r="P29" s="157">
        <v>2.5</v>
      </c>
      <c r="Q29" s="157" t="s">
        <v>228</v>
      </c>
      <c r="R29" s="157" t="s">
        <v>228</v>
      </c>
    </row>
    <row r="30" spans="1:19" ht="46.5" customHeight="1">
      <c r="A30" s="51" t="s">
        <v>229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</row>
  </sheetData>
  <printOptions/>
  <pageMargins left="0.75" right="0.75" top="1" bottom="1" header="0.5" footer="0.5"/>
  <pageSetup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A33" sqref="A1:P33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8.42187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61</v>
      </c>
      <c r="B3" s="23" t="s">
        <v>177</v>
      </c>
      <c r="C3" s="23"/>
      <c r="D3" s="23"/>
      <c r="E3" s="23"/>
      <c r="F3" s="23" t="s">
        <v>63</v>
      </c>
      <c r="G3" s="23" t="s">
        <v>178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</row>
    <row r="4" spans="1:18" ht="12" customHeight="1">
      <c r="A4" s="23" t="s">
        <v>65</v>
      </c>
      <c r="B4" s="23">
        <v>3</v>
      </c>
      <c r="C4" s="23" t="s">
        <v>136</v>
      </c>
      <c r="D4" s="23"/>
      <c r="E4" s="23"/>
      <c r="F4" s="23" t="s">
        <v>67</v>
      </c>
      <c r="G4" s="23"/>
      <c r="H4" s="23"/>
      <c r="I4" s="23" t="s">
        <v>68</v>
      </c>
      <c r="J4" s="23"/>
      <c r="K4" s="23"/>
      <c r="L4" s="23"/>
      <c r="M4" s="23"/>
      <c r="N4" s="23"/>
      <c r="O4" s="23"/>
      <c r="P4" s="25"/>
      <c r="Q4" s="26"/>
      <c r="R4" s="26"/>
    </row>
    <row r="5" spans="1:18" ht="12" customHeight="1">
      <c r="A5" s="23" t="s">
        <v>69</v>
      </c>
      <c r="B5" s="23" t="s">
        <v>179</v>
      </c>
      <c r="C5" s="23"/>
      <c r="D5" s="23"/>
      <c r="E5" s="23"/>
      <c r="F5" s="23" t="s">
        <v>180</v>
      </c>
      <c r="G5" s="23"/>
      <c r="H5" s="23"/>
      <c r="I5" s="23" t="s">
        <v>72</v>
      </c>
      <c r="J5" s="23"/>
      <c r="K5" s="28">
        <v>38943</v>
      </c>
      <c r="L5" s="28"/>
      <c r="M5" s="23"/>
      <c r="N5" s="23"/>
      <c r="O5" s="23"/>
      <c r="P5" s="25"/>
      <c r="Q5" s="26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87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6"/>
      <c r="R8" s="36"/>
    </row>
    <row r="9" spans="1:18" ht="10.5" customHeight="1">
      <c r="A9" s="38"/>
      <c r="B9" s="39"/>
      <c r="C9" s="39"/>
      <c r="D9" s="29"/>
      <c r="E9" s="30" t="s">
        <v>79</v>
      </c>
      <c r="F9" s="30" t="s">
        <v>99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/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4</v>
      </c>
      <c r="F10" s="139">
        <v>89.49408000000001</v>
      </c>
      <c r="G10" s="82">
        <v>62.93370944992948</v>
      </c>
      <c r="H10" s="140">
        <v>38894</v>
      </c>
      <c r="I10" s="84">
        <v>30</v>
      </c>
      <c r="J10" s="84">
        <f>I10*2.54</f>
        <v>76.2</v>
      </c>
      <c r="K10" s="84"/>
      <c r="L10" s="84">
        <v>0</v>
      </c>
      <c r="M10" s="83"/>
      <c r="N10" s="84"/>
      <c r="O10" s="84"/>
      <c r="P10" s="84"/>
      <c r="Q10" s="85"/>
      <c r="R10" s="84"/>
    </row>
    <row r="11" spans="1:18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86">
        <f aca="true" t="shared" si="0" ref="E11:E29">RANK(F11,F$10:F$29,0)</f>
        <v>1</v>
      </c>
      <c r="F11" s="141">
        <v>97.22179200000002</v>
      </c>
      <c r="G11" s="87">
        <v>61.220028208744715</v>
      </c>
      <c r="H11" s="142">
        <v>38888</v>
      </c>
      <c r="I11" s="89">
        <v>30</v>
      </c>
      <c r="J11" s="89">
        <f aca="true" t="shared" si="1" ref="J11:J29">I11*2.54</f>
        <v>76.2</v>
      </c>
      <c r="K11" s="89"/>
      <c r="L11" s="89">
        <v>0</v>
      </c>
      <c r="M11" s="88"/>
      <c r="N11" s="89"/>
      <c r="O11" s="89"/>
      <c r="P11" s="89"/>
      <c r="Q11" s="89"/>
      <c r="R11" s="89"/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20</v>
      </c>
      <c r="F12" s="139">
        <v>64.57536</v>
      </c>
      <c r="G12" s="90">
        <v>58.70239774330042</v>
      </c>
      <c r="H12" s="140">
        <v>38887</v>
      </c>
      <c r="I12" s="84">
        <v>30</v>
      </c>
      <c r="J12" s="84">
        <f t="shared" si="1"/>
        <v>76.2</v>
      </c>
      <c r="K12" s="84"/>
      <c r="L12" s="84">
        <v>0</v>
      </c>
      <c r="M12" s="83"/>
      <c r="N12" s="84"/>
      <c r="O12" s="84"/>
      <c r="P12" s="84"/>
      <c r="Q12" s="84"/>
      <c r="R12" s="84"/>
    </row>
    <row r="13" spans="1:18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86">
        <f t="shared" si="0"/>
        <v>14</v>
      </c>
      <c r="F13" s="141">
        <v>80.87110400000002</v>
      </c>
      <c r="G13" s="87">
        <v>62.574047954866</v>
      </c>
      <c r="H13" s="142">
        <v>38886</v>
      </c>
      <c r="I13" s="89">
        <v>28</v>
      </c>
      <c r="J13" s="89">
        <f t="shared" si="1"/>
        <v>71.12</v>
      </c>
      <c r="K13" s="89"/>
      <c r="L13" s="89">
        <v>0</v>
      </c>
      <c r="M13" s="88"/>
      <c r="N13" s="89"/>
      <c r="O13" s="89"/>
      <c r="P13" s="89"/>
      <c r="Q13" s="89"/>
      <c r="R13" s="89"/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2</v>
      </c>
      <c r="F14" s="139">
        <v>93.967168</v>
      </c>
      <c r="G14" s="90">
        <v>60.75458392101552</v>
      </c>
      <c r="H14" s="140">
        <v>38888</v>
      </c>
      <c r="I14" s="84">
        <v>32</v>
      </c>
      <c r="J14" s="84">
        <f t="shared" si="1"/>
        <v>81.28</v>
      </c>
      <c r="K14" s="84"/>
      <c r="L14" s="84">
        <v>0</v>
      </c>
      <c r="M14" s="83"/>
      <c r="N14" s="84"/>
      <c r="O14" s="84"/>
      <c r="P14" s="84"/>
      <c r="Q14" s="84"/>
      <c r="R14" s="84"/>
    </row>
    <row r="15" spans="1:18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86">
        <f t="shared" si="0"/>
        <v>3</v>
      </c>
      <c r="F15" s="141">
        <v>93.51792</v>
      </c>
      <c r="G15" s="87">
        <v>62.01692524682652</v>
      </c>
      <c r="H15" s="143">
        <v>38887</v>
      </c>
      <c r="I15" s="89">
        <v>30</v>
      </c>
      <c r="J15" s="89">
        <f t="shared" si="1"/>
        <v>76.2</v>
      </c>
      <c r="K15" s="89"/>
      <c r="L15" s="89">
        <v>0</v>
      </c>
      <c r="M15" s="88"/>
      <c r="N15" s="89"/>
      <c r="O15" s="89"/>
      <c r="P15" s="89"/>
      <c r="Q15" s="89"/>
      <c r="R15" s="89"/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15</v>
      </c>
      <c r="F16" s="139">
        <v>78.687888</v>
      </c>
      <c r="G16" s="90">
        <v>63.053596614950635</v>
      </c>
      <c r="H16" s="144">
        <v>38883</v>
      </c>
      <c r="I16" s="84">
        <v>24</v>
      </c>
      <c r="J16" s="84">
        <f t="shared" si="1"/>
        <v>60.96</v>
      </c>
      <c r="K16" s="84"/>
      <c r="L16" s="84">
        <v>0</v>
      </c>
      <c r="M16" s="83"/>
      <c r="N16" s="84"/>
      <c r="O16" s="84"/>
      <c r="P16" s="84"/>
      <c r="Q16" s="84"/>
      <c r="R16" s="84"/>
    </row>
    <row r="17" spans="1:18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86">
        <f t="shared" si="0"/>
        <v>7</v>
      </c>
      <c r="F17" s="141">
        <v>84.82545600000002</v>
      </c>
      <c r="G17" s="87">
        <v>61.10014104372355</v>
      </c>
      <c r="H17" s="143">
        <v>38884</v>
      </c>
      <c r="I17" s="89">
        <v>26</v>
      </c>
      <c r="J17" s="89">
        <f t="shared" si="1"/>
        <v>66.04</v>
      </c>
      <c r="K17" s="89"/>
      <c r="L17" s="89">
        <v>0</v>
      </c>
      <c r="M17" s="88"/>
      <c r="N17" s="89"/>
      <c r="O17" s="89"/>
      <c r="P17" s="89"/>
      <c r="Q17" s="89"/>
      <c r="R17" s="89"/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6</v>
      </c>
      <c r="F18" s="139">
        <v>85.63992</v>
      </c>
      <c r="G18" s="90">
        <v>63.17348377997179</v>
      </c>
      <c r="H18" s="140">
        <v>38896</v>
      </c>
      <c r="I18" s="84">
        <v>30</v>
      </c>
      <c r="J18" s="84">
        <f t="shared" si="1"/>
        <v>76.2</v>
      </c>
      <c r="K18" s="84"/>
      <c r="L18" s="84">
        <v>0</v>
      </c>
      <c r="M18" s="83"/>
      <c r="N18" s="84"/>
      <c r="O18" s="84"/>
      <c r="P18" s="84"/>
      <c r="Q18" s="84"/>
      <c r="R18" s="84"/>
    </row>
    <row r="19" spans="1:18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86">
        <f t="shared" si="0"/>
        <v>10</v>
      </c>
      <c r="F19" s="141">
        <v>82.44939733333334</v>
      </c>
      <c r="G19" s="87">
        <v>57.82792665726375</v>
      </c>
      <c r="H19" s="142">
        <v>38891</v>
      </c>
      <c r="I19" s="89">
        <v>34</v>
      </c>
      <c r="J19" s="89">
        <f t="shared" si="1"/>
        <v>86.36</v>
      </c>
      <c r="K19" s="89"/>
      <c r="L19" s="89">
        <v>0</v>
      </c>
      <c r="M19" s="88"/>
      <c r="N19" s="89"/>
      <c r="O19" s="89"/>
      <c r="P19" s="89"/>
      <c r="Q19" s="89"/>
      <c r="R19" s="89"/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19</v>
      </c>
      <c r="F20" s="139">
        <v>66.121872</v>
      </c>
      <c r="G20" s="90">
        <v>59.09732016925247</v>
      </c>
      <c r="H20" s="140">
        <v>38889</v>
      </c>
      <c r="I20" s="84">
        <v>29</v>
      </c>
      <c r="J20" s="84">
        <f t="shared" si="1"/>
        <v>73.66</v>
      </c>
      <c r="K20" s="84"/>
      <c r="L20" s="84">
        <v>0</v>
      </c>
      <c r="M20" s="83"/>
      <c r="N20" s="84"/>
      <c r="O20" s="84"/>
      <c r="P20" s="84"/>
      <c r="Q20" s="84"/>
      <c r="R20" s="84"/>
    </row>
    <row r="21" spans="1:18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86">
        <f t="shared" si="0"/>
        <v>8</v>
      </c>
      <c r="F21" s="141">
        <v>84.32934399999999</v>
      </c>
      <c r="G21" s="87">
        <v>61.4950634696756</v>
      </c>
      <c r="H21" s="143">
        <v>38897</v>
      </c>
      <c r="I21" s="89">
        <v>26</v>
      </c>
      <c r="J21" s="89">
        <f t="shared" si="1"/>
        <v>66.04</v>
      </c>
      <c r="K21" s="89"/>
      <c r="L21" s="89">
        <v>0</v>
      </c>
      <c r="M21" s="88"/>
      <c r="N21" s="89"/>
      <c r="O21" s="89"/>
      <c r="P21" s="89"/>
      <c r="Q21" s="89"/>
      <c r="R21" s="89"/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5</v>
      </c>
      <c r="F22" s="139">
        <v>88.466304</v>
      </c>
      <c r="G22" s="90">
        <v>61.90409026798307</v>
      </c>
      <c r="H22" s="140">
        <v>38887</v>
      </c>
      <c r="I22" s="84">
        <v>32</v>
      </c>
      <c r="J22" s="84">
        <f t="shared" si="1"/>
        <v>81.28</v>
      </c>
      <c r="K22" s="84"/>
      <c r="L22" s="84">
        <v>0</v>
      </c>
      <c r="M22" s="83"/>
      <c r="N22" s="84"/>
      <c r="O22" s="84"/>
      <c r="P22" s="84"/>
      <c r="Q22" s="84"/>
      <c r="R22" s="84"/>
    </row>
    <row r="23" spans="1:18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86">
        <f t="shared" si="0"/>
        <v>11</v>
      </c>
      <c r="F23" s="141">
        <v>81.746976</v>
      </c>
      <c r="G23" s="87">
        <v>61.33991537376586</v>
      </c>
      <c r="H23" s="142">
        <v>38891</v>
      </c>
      <c r="I23" s="89">
        <v>33</v>
      </c>
      <c r="J23" s="89">
        <f t="shared" si="1"/>
        <v>83.82000000000001</v>
      </c>
      <c r="K23" s="89"/>
      <c r="L23" s="89">
        <v>0</v>
      </c>
      <c r="M23" s="88"/>
      <c r="N23" s="89"/>
      <c r="O23" s="89"/>
      <c r="P23" s="89"/>
      <c r="Q23" s="89"/>
      <c r="R23" s="89"/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13</v>
      </c>
      <c r="F24" s="139">
        <v>81.040784</v>
      </c>
      <c r="G24" s="90">
        <v>61.20592383638928</v>
      </c>
      <c r="H24" s="144">
        <v>38890</v>
      </c>
      <c r="I24" s="84">
        <v>30</v>
      </c>
      <c r="J24" s="84">
        <f t="shared" si="1"/>
        <v>76.2</v>
      </c>
      <c r="K24" s="84"/>
      <c r="L24" s="84">
        <v>0</v>
      </c>
      <c r="M24" s="83"/>
      <c r="N24" s="84"/>
      <c r="O24" s="84"/>
      <c r="P24" s="84"/>
      <c r="Q24" s="84"/>
      <c r="R24" s="84"/>
    </row>
    <row r="25" spans="1:18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86">
        <f t="shared" si="0"/>
        <v>9</v>
      </c>
      <c r="F25" s="141">
        <v>83.71364799999999</v>
      </c>
      <c r="G25" s="87">
        <v>60.58533145275035</v>
      </c>
      <c r="H25" s="142">
        <v>38886</v>
      </c>
      <c r="I25" s="89">
        <v>30</v>
      </c>
      <c r="J25" s="89">
        <f t="shared" si="1"/>
        <v>76.2</v>
      </c>
      <c r="K25" s="89"/>
      <c r="L25" s="89">
        <v>0</v>
      </c>
      <c r="M25" s="88"/>
      <c r="N25" s="89"/>
      <c r="O25" s="89"/>
      <c r="P25" s="89"/>
      <c r="Q25" s="89"/>
      <c r="R25" s="89"/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12</v>
      </c>
      <c r="F26" s="139">
        <v>81.38914742857146</v>
      </c>
      <c r="G26" s="90">
        <v>61.37517630465444</v>
      </c>
      <c r="H26" s="140">
        <v>38892</v>
      </c>
      <c r="I26" s="84">
        <v>41</v>
      </c>
      <c r="J26" s="84">
        <f t="shared" si="1"/>
        <v>104.14</v>
      </c>
      <c r="K26" s="84"/>
      <c r="L26" s="84">
        <v>0</v>
      </c>
      <c r="M26" s="83"/>
      <c r="N26" s="84"/>
      <c r="O26" s="84"/>
      <c r="P26" s="84"/>
      <c r="Q26" s="84"/>
      <c r="R26" s="84"/>
    </row>
    <row r="27" spans="1:18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86">
        <f t="shared" si="0"/>
        <v>17</v>
      </c>
      <c r="F27" s="141">
        <v>76.726064</v>
      </c>
      <c r="G27" s="87">
        <v>61.558533145275035</v>
      </c>
      <c r="H27" s="142">
        <v>38891</v>
      </c>
      <c r="I27" s="89">
        <v>32</v>
      </c>
      <c r="J27" s="89">
        <f t="shared" si="1"/>
        <v>81.28</v>
      </c>
      <c r="K27" s="89"/>
      <c r="L27" s="89">
        <v>0</v>
      </c>
      <c r="M27" s="88"/>
      <c r="N27" s="89"/>
      <c r="O27" s="89"/>
      <c r="P27" s="89"/>
      <c r="Q27" s="89"/>
      <c r="R27" s="89"/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16</v>
      </c>
      <c r="F28" s="139">
        <v>77.710208</v>
      </c>
      <c r="G28" s="90">
        <v>62.0098730606488</v>
      </c>
      <c r="H28" s="140">
        <v>38892</v>
      </c>
      <c r="I28" s="84">
        <v>34</v>
      </c>
      <c r="J28" s="84">
        <f t="shared" si="1"/>
        <v>86.36</v>
      </c>
      <c r="K28" s="84"/>
      <c r="L28" s="84">
        <v>0</v>
      </c>
      <c r="M28" s="83"/>
      <c r="N28" s="84"/>
      <c r="O28" s="84"/>
      <c r="P28" s="84"/>
      <c r="Q28" s="84"/>
      <c r="R28" s="84"/>
    </row>
    <row r="29" spans="1:18" ht="12" customHeight="1">
      <c r="A29" s="40">
        <v>20</v>
      </c>
      <c r="B29" s="44" t="s">
        <v>54</v>
      </c>
      <c r="C29" s="41" t="s">
        <v>55</v>
      </c>
      <c r="D29" s="41" t="s">
        <v>56</v>
      </c>
      <c r="E29" s="86">
        <f t="shared" si="0"/>
        <v>18</v>
      </c>
      <c r="F29" s="141">
        <v>66.79897600000001</v>
      </c>
      <c r="G29" s="87">
        <v>60.0916784203103</v>
      </c>
      <c r="H29" s="142">
        <v>38892</v>
      </c>
      <c r="I29" s="89">
        <v>32</v>
      </c>
      <c r="J29" s="89">
        <f t="shared" si="1"/>
        <v>81.28</v>
      </c>
      <c r="K29" s="89"/>
      <c r="L29" s="89">
        <v>0</v>
      </c>
      <c r="M29" s="88"/>
      <c r="N29" s="89"/>
      <c r="O29" s="89"/>
      <c r="P29" s="89"/>
      <c r="Q29" s="89"/>
      <c r="R29" s="89"/>
    </row>
    <row r="30" spans="1:18" ht="12" customHeight="1">
      <c r="A30" s="45"/>
      <c r="B30" s="46"/>
      <c r="C30" s="50"/>
      <c r="D30" s="46"/>
      <c r="E30" s="68"/>
      <c r="F30" s="8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45"/>
    </row>
    <row r="31" spans="1:18" ht="12" customHeight="1">
      <c r="A31" s="47"/>
      <c r="B31" s="48" t="s">
        <v>125</v>
      </c>
      <c r="D31" s="48"/>
      <c r="E31" s="67"/>
      <c r="F31" s="67">
        <v>80.4</v>
      </c>
      <c r="G31" s="67"/>
      <c r="H31" s="67"/>
      <c r="I31" s="67"/>
      <c r="J31" s="67"/>
      <c r="K31" s="67"/>
      <c r="L31" s="67"/>
      <c r="M31" s="67"/>
      <c r="N31" s="91"/>
      <c r="O31" s="67"/>
      <c r="P31" s="67"/>
      <c r="Q31" s="67"/>
      <c r="R31" s="146"/>
    </row>
    <row r="32" spans="1:18" ht="12" customHeight="1">
      <c r="A32" s="45"/>
      <c r="B32" s="46" t="s">
        <v>126</v>
      </c>
      <c r="D32" s="46"/>
      <c r="E32" s="68"/>
      <c r="F32" s="68">
        <v>7.3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132"/>
    </row>
    <row r="33" spans="1:18" ht="12" customHeight="1">
      <c r="A33" s="49"/>
      <c r="B33" s="50" t="s">
        <v>127</v>
      </c>
      <c r="C33" s="174"/>
      <c r="D33" s="50"/>
      <c r="E33" s="69"/>
      <c r="F33" s="69">
        <v>5.5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133"/>
    </row>
    <row r="34" spans="1:19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ht="13.5" customHeight="1"/>
  </sheetData>
  <printOptions/>
  <pageMargins left="0.75" right="0.75" top="1" bottom="1" header="0.5" footer="0.5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workbookViewId="0" topLeftCell="H1">
      <selection activeCell="M32" sqref="M32"/>
    </sheetView>
  </sheetViews>
  <sheetFormatPr defaultColWidth="9.140625" defaultRowHeight="12.75"/>
  <cols>
    <col min="1" max="1" width="6.28125" style="175" customWidth="1"/>
    <col min="2" max="2" width="13.7109375" style="175" customWidth="1"/>
    <col min="3" max="3" width="7.7109375" style="175" customWidth="1"/>
    <col min="4" max="4" width="8.7109375" style="175" customWidth="1"/>
    <col min="5" max="5" width="7.57421875" style="175" customWidth="1"/>
    <col min="6" max="7" width="8.7109375" style="175" customWidth="1"/>
    <col min="8" max="8" width="9.8515625" style="175" customWidth="1"/>
    <col min="9" max="9" width="9.140625" style="175" customWidth="1"/>
    <col min="10" max="10" width="13.28125" style="175" customWidth="1"/>
    <col min="11" max="11" width="9.00390625" style="175" customWidth="1"/>
    <col min="12" max="12" width="11.57421875" style="175" customWidth="1"/>
    <col min="13" max="13" width="4.421875" style="175" customWidth="1"/>
    <col min="14" max="14" width="13.28125" style="175" customWidth="1"/>
    <col min="15" max="15" width="6.00390625" style="175" customWidth="1"/>
    <col min="16" max="16" width="8.7109375" style="175" customWidth="1"/>
    <col min="17" max="17" width="8.00390625" style="175" customWidth="1"/>
    <col min="18" max="18" width="9.140625" style="175" customWidth="1"/>
    <col min="19" max="19" width="8.421875" style="175" customWidth="1"/>
    <col min="20" max="20" width="9.140625" style="175" customWidth="1"/>
    <col min="21" max="21" width="10.140625" style="175" customWidth="1"/>
    <col min="22" max="22" width="9.140625" style="175" customWidth="1"/>
    <col min="23" max="23" width="8.00390625" style="175" customWidth="1"/>
    <col min="24" max="24" width="9.140625" style="175" customWidth="1"/>
    <col min="25" max="25" width="6.28125" style="175" customWidth="1"/>
    <col min="26" max="16384" width="9.140625" style="175" customWidth="1"/>
  </cols>
  <sheetData>
    <row r="1" ht="15.75">
      <c r="J1" s="176" t="s">
        <v>230</v>
      </c>
    </row>
    <row r="2" ht="16.5" thickBot="1">
      <c r="G2" s="176"/>
    </row>
    <row r="3" spans="4:25" ht="12.75">
      <c r="D3" s="234" t="s">
        <v>64</v>
      </c>
      <c r="E3" s="217" t="s">
        <v>250</v>
      </c>
      <c r="F3" s="234" t="s">
        <v>130</v>
      </c>
      <c r="G3" s="217" t="s">
        <v>250</v>
      </c>
      <c r="H3" s="216" t="s">
        <v>231</v>
      </c>
      <c r="I3" s="217" t="s">
        <v>250</v>
      </c>
      <c r="J3" s="216" t="s">
        <v>131</v>
      </c>
      <c r="K3" s="217" t="s">
        <v>250</v>
      </c>
      <c r="L3" s="234" t="s">
        <v>249</v>
      </c>
      <c r="M3" s="217" t="s">
        <v>251</v>
      </c>
      <c r="N3" s="216" t="s">
        <v>232</v>
      </c>
      <c r="O3" s="217" t="s">
        <v>251</v>
      </c>
      <c r="P3" s="234" t="s">
        <v>233</v>
      </c>
      <c r="Q3" s="217" t="s">
        <v>250</v>
      </c>
      <c r="R3" s="234" t="s">
        <v>234</v>
      </c>
      <c r="S3" s="217" t="s">
        <v>250</v>
      </c>
      <c r="T3" s="234" t="s">
        <v>235</v>
      </c>
      <c r="U3" s="217" t="s">
        <v>250</v>
      </c>
      <c r="V3" s="216" t="s">
        <v>236</v>
      </c>
      <c r="W3" s="217" t="s">
        <v>250</v>
      </c>
      <c r="X3" s="216" t="s">
        <v>237</v>
      </c>
      <c r="Y3" s="217" t="s">
        <v>251</v>
      </c>
    </row>
    <row r="4" spans="4:25" ht="12.75">
      <c r="D4" s="218" t="s">
        <v>238</v>
      </c>
      <c r="E4" s="219"/>
      <c r="F4" s="218" t="s">
        <v>239</v>
      </c>
      <c r="G4" s="219"/>
      <c r="H4" s="218" t="s">
        <v>238</v>
      </c>
      <c r="I4" s="221"/>
      <c r="J4" s="218" t="s">
        <v>239</v>
      </c>
      <c r="K4" s="219"/>
      <c r="L4" s="218" t="s">
        <v>239</v>
      </c>
      <c r="M4" s="219"/>
      <c r="N4" s="218" t="s">
        <v>240</v>
      </c>
      <c r="O4" s="221"/>
      <c r="P4" s="218" t="s">
        <v>240</v>
      </c>
      <c r="Q4" s="219"/>
      <c r="R4" s="218" t="s">
        <v>241</v>
      </c>
      <c r="S4" s="219"/>
      <c r="T4" s="218" t="s">
        <v>242</v>
      </c>
      <c r="U4" s="219"/>
      <c r="V4" s="218" t="s">
        <v>242</v>
      </c>
      <c r="W4" s="221"/>
      <c r="X4" s="218" t="s">
        <v>243</v>
      </c>
      <c r="Y4" s="219"/>
    </row>
    <row r="5" spans="1:25" ht="12.75">
      <c r="A5" s="177" t="s">
        <v>244</v>
      </c>
      <c r="B5" s="58" t="s">
        <v>2</v>
      </c>
      <c r="C5" s="15" t="s">
        <v>3</v>
      </c>
      <c r="D5" s="220" t="s">
        <v>99</v>
      </c>
      <c r="E5" s="221" t="s">
        <v>245</v>
      </c>
      <c r="F5" s="220" t="s">
        <v>99</v>
      </c>
      <c r="G5" s="221" t="s">
        <v>245</v>
      </c>
      <c r="H5" s="220" t="s">
        <v>99</v>
      </c>
      <c r="I5" s="221" t="s">
        <v>245</v>
      </c>
      <c r="J5" s="220" t="s">
        <v>99</v>
      </c>
      <c r="K5" s="221" t="s">
        <v>245</v>
      </c>
      <c r="L5" s="220" t="s">
        <v>99</v>
      </c>
      <c r="M5" s="221" t="s">
        <v>245</v>
      </c>
      <c r="N5" s="220" t="s">
        <v>99</v>
      </c>
      <c r="O5" s="221" t="s">
        <v>245</v>
      </c>
      <c r="P5" s="220" t="s">
        <v>99</v>
      </c>
      <c r="Q5" s="221" t="s">
        <v>245</v>
      </c>
      <c r="R5" s="220" t="s">
        <v>99</v>
      </c>
      <c r="S5" s="221" t="s">
        <v>245</v>
      </c>
      <c r="T5" s="220" t="s">
        <v>99</v>
      </c>
      <c r="U5" s="221" t="s">
        <v>245</v>
      </c>
      <c r="V5" s="220" t="s">
        <v>99</v>
      </c>
      <c r="W5" s="221" t="s">
        <v>245</v>
      </c>
      <c r="X5" s="220" t="s">
        <v>99</v>
      </c>
      <c r="Y5" s="221" t="s">
        <v>245</v>
      </c>
    </row>
    <row r="6" spans="1:25" s="182" customFormat="1" ht="15">
      <c r="A6" s="178">
        <v>1</v>
      </c>
      <c r="B6" s="179" t="s">
        <v>7</v>
      </c>
      <c r="C6" s="180" t="s">
        <v>8</v>
      </c>
      <c r="D6" s="222">
        <v>84.4</v>
      </c>
      <c r="E6" s="223">
        <v>2</v>
      </c>
      <c r="F6" s="222">
        <v>73.5</v>
      </c>
      <c r="G6" s="240">
        <v>6</v>
      </c>
      <c r="H6" s="222">
        <v>46.903236266373625</v>
      </c>
      <c r="I6" s="230">
        <v>14</v>
      </c>
      <c r="J6" s="222">
        <v>87.523</v>
      </c>
      <c r="K6" s="240">
        <v>5</v>
      </c>
      <c r="L6" s="249">
        <v>114.07</v>
      </c>
      <c r="M6" s="250">
        <v>7</v>
      </c>
      <c r="N6" s="222">
        <v>94.2</v>
      </c>
      <c r="O6" s="235">
        <v>9</v>
      </c>
      <c r="P6" s="222">
        <v>68.86</v>
      </c>
      <c r="Q6" s="240">
        <v>7</v>
      </c>
      <c r="R6" s="222">
        <v>89.49408000000001</v>
      </c>
      <c r="S6" s="223">
        <v>4</v>
      </c>
      <c r="T6" s="222">
        <v>64.3333333</v>
      </c>
      <c r="U6" s="235">
        <v>4</v>
      </c>
      <c r="V6" s="222">
        <v>104</v>
      </c>
      <c r="W6" s="230">
        <v>11</v>
      </c>
      <c r="X6" s="222">
        <v>116</v>
      </c>
      <c r="Y6" s="223">
        <v>8</v>
      </c>
    </row>
    <row r="7" spans="1:25" s="186" customFormat="1" ht="15">
      <c r="A7" s="183">
        <v>2</v>
      </c>
      <c r="B7" s="184" t="s">
        <v>10</v>
      </c>
      <c r="C7" s="185" t="s">
        <v>8</v>
      </c>
      <c r="D7" s="241">
        <v>79.7</v>
      </c>
      <c r="E7" s="257">
        <v>3</v>
      </c>
      <c r="F7" s="241">
        <v>70.525</v>
      </c>
      <c r="G7" s="242">
        <v>8</v>
      </c>
      <c r="H7" s="241">
        <v>51.311634820467035</v>
      </c>
      <c r="I7" s="256">
        <v>10</v>
      </c>
      <c r="J7" s="241">
        <v>72.09</v>
      </c>
      <c r="K7" s="242">
        <v>18</v>
      </c>
      <c r="L7" s="251">
        <v>109.27</v>
      </c>
      <c r="M7" s="252">
        <v>12</v>
      </c>
      <c r="N7" s="224">
        <v>113.26666666666667</v>
      </c>
      <c r="O7" s="245">
        <v>1</v>
      </c>
      <c r="P7" s="241">
        <v>74.78</v>
      </c>
      <c r="Q7" s="242">
        <v>1</v>
      </c>
      <c r="R7" s="224">
        <v>97.22179200000002</v>
      </c>
      <c r="S7" s="225">
        <v>1</v>
      </c>
      <c r="T7" s="224">
        <v>59.5666667</v>
      </c>
      <c r="U7" s="236">
        <v>11</v>
      </c>
      <c r="V7" s="224">
        <v>115</v>
      </c>
      <c r="W7" s="231">
        <v>4</v>
      </c>
      <c r="X7" s="224">
        <v>125.66666666666667</v>
      </c>
      <c r="Y7" s="225">
        <v>3</v>
      </c>
    </row>
    <row r="8" spans="1:25" s="182" customFormat="1" ht="15">
      <c r="A8" s="178">
        <v>3</v>
      </c>
      <c r="B8" s="187" t="s">
        <v>12</v>
      </c>
      <c r="C8" s="180" t="s">
        <v>8</v>
      </c>
      <c r="D8" s="222">
        <v>79.4</v>
      </c>
      <c r="E8" s="223">
        <v>4</v>
      </c>
      <c r="F8" s="222">
        <v>75.119</v>
      </c>
      <c r="G8" s="240">
        <v>4</v>
      </c>
      <c r="H8" s="222">
        <v>52.98081974851648</v>
      </c>
      <c r="I8" s="230">
        <v>8</v>
      </c>
      <c r="J8" s="222">
        <v>79.627</v>
      </c>
      <c r="K8" s="240">
        <v>12</v>
      </c>
      <c r="L8" s="249">
        <v>97.4</v>
      </c>
      <c r="M8" s="250">
        <v>17</v>
      </c>
      <c r="N8" s="222">
        <v>103.66666666666667</v>
      </c>
      <c r="O8" s="235">
        <v>3</v>
      </c>
      <c r="P8" s="222">
        <v>68.4</v>
      </c>
      <c r="Q8" s="240">
        <v>8</v>
      </c>
      <c r="R8" s="222">
        <v>64.57536</v>
      </c>
      <c r="S8" s="223">
        <v>20</v>
      </c>
      <c r="T8" s="222">
        <v>64.8666667</v>
      </c>
      <c r="U8" s="235">
        <v>3</v>
      </c>
      <c r="V8" s="222">
        <v>102</v>
      </c>
      <c r="W8" s="230">
        <v>15</v>
      </c>
      <c r="X8" s="222">
        <v>83.83333333333333</v>
      </c>
      <c r="Y8" s="223">
        <v>16</v>
      </c>
    </row>
    <row r="9" spans="1:25" s="186" customFormat="1" ht="15">
      <c r="A9" s="183">
        <v>4</v>
      </c>
      <c r="B9" s="184" t="s">
        <v>14</v>
      </c>
      <c r="C9" s="185" t="s">
        <v>8</v>
      </c>
      <c r="D9" s="241">
        <v>78.9</v>
      </c>
      <c r="E9" s="257">
        <v>6</v>
      </c>
      <c r="F9" s="241">
        <v>76.202</v>
      </c>
      <c r="G9" s="242">
        <v>2</v>
      </c>
      <c r="H9" s="241">
        <v>59.95077948840659</v>
      </c>
      <c r="I9" s="256">
        <v>2</v>
      </c>
      <c r="J9" s="241">
        <v>83.142</v>
      </c>
      <c r="K9" s="242">
        <v>9</v>
      </c>
      <c r="L9" s="251">
        <v>103.77</v>
      </c>
      <c r="M9" s="252">
        <v>15</v>
      </c>
      <c r="N9" s="224">
        <v>104.36666666666666</v>
      </c>
      <c r="O9" s="245">
        <v>2</v>
      </c>
      <c r="P9" s="241">
        <v>51.02</v>
      </c>
      <c r="Q9" s="242">
        <v>19</v>
      </c>
      <c r="R9" s="224">
        <v>80.87110400000002</v>
      </c>
      <c r="S9" s="225">
        <v>14</v>
      </c>
      <c r="T9" s="224">
        <v>58.2666667</v>
      </c>
      <c r="U9" s="236">
        <v>14</v>
      </c>
      <c r="V9" s="224">
        <v>101</v>
      </c>
      <c r="W9" s="231">
        <v>16</v>
      </c>
      <c r="X9" s="224">
        <v>113.83333333333333</v>
      </c>
      <c r="Y9" s="225">
        <v>9</v>
      </c>
    </row>
    <row r="10" spans="1:25" s="182" customFormat="1" ht="15">
      <c r="A10" s="178">
        <v>5</v>
      </c>
      <c r="B10" s="179" t="s">
        <v>16</v>
      </c>
      <c r="C10" s="180" t="s">
        <v>8</v>
      </c>
      <c r="D10" s="222">
        <v>65.8</v>
      </c>
      <c r="E10" s="223">
        <v>18</v>
      </c>
      <c r="F10" s="222">
        <v>64.61</v>
      </c>
      <c r="G10" s="240">
        <v>13</v>
      </c>
      <c r="H10" s="222">
        <v>49.424030892197806</v>
      </c>
      <c r="I10" s="230">
        <v>12</v>
      </c>
      <c r="J10" s="222">
        <v>93.292</v>
      </c>
      <c r="K10" s="240">
        <v>4</v>
      </c>
      <c r="L10" s="249">
        <v>114.77</v>
      </c>
      <c r="M10" s="250">
        <v>6</v>
      </c>
      <c r="N10" s="222">
        <v>101.15</v>
      </c>
      <c r="O10" s="235">
        <v>4</v>
      </c>
      <c r="P10" s="222">
        <v>57.5</v>
      </c>
      <c r="Q10" s="240">
        <v>14</v>
      </c>
      <c r="R10" s="222">
        <v>93.967168</v>
      </c>
      <c r="S10" s="223">
        <v>2</v>
      </c>
      <c r="T10" s="222">
        <v>60.8333333</v>
      </c>
      <c r="U10" s="235">
        <v>7</v>
      </c>
      <c r="V10" s="222">
        <v>109</v>
      </c>
      <c r="W10" s="230">
        <v>8</v>
      </c>
      <c r="X10" s="222">
        <v>94</v>
      </c>
      <c r="Y10" s="223">
        <v>14</v>
      </c>
    </row>
    <row r="11" spans="1:25" s="186" customFormat="1" ht="15">
      <c r="A11" s="183">
        <v>6</v>
      </c>
      <c r="B11" s="184" t="s">
        <v>19</v>
      </c>
      <c r="C11" s="185" t="s">
        <v>8</v>
      </c>
      <c r="D11" s="241">
        <v>67.9</v>
      </c>
      <c r="E11" s="257">
        <v>17</v>
      </c>
      <c r="F11" s="241">
        <v>59.258</v>
      </c>
      <c r="G11" s="242">
        <v>18</v>
      </c>
      <c r="H11" s="241">
        <v>53.432617954450556</v>
      </c>
      <c r="I11" s="256">
        <v>7</v>
      </c>
      <c r="J11" s="241">
        <v>100.077</v>
      </c>
      <c r="K11" s="242">
        <v>1</v>
      </c>
      <c r="L11" s="251">
        <v>107.1</v>
      </c>
      <c r="M11" s="252">
        <v>13</v>
      </c>
      <c r="N11" s="224">
        <v>84.46666666666667</v>
      </c>
      <c r="O11" s="245">
        <v>15</v>
      </c>
      <c r="P11" s="241">
        <v>54.71</v>
      </c>
      <c r="Q11" s="242">
        <v>17</v>
      </c>
      <c r="R11" s="224">
        <v>93.51792</v>
      </c>
      <c r="S11" s="225">
        <v>3</v>
      </c>
      <c r="T11" s="224">
        <v>62.9333333</v>
      </c>
      <c r="U11" s="236">
        <v>6</v>
      </c>
      <c r="V11" s="224">
        <v>103</v>
      </c>
      <c r="W11" s="231">
        <v>12</v>
      </c>
      <c r="X11" s="224">
        <v>106.83333333333333</v>
      </c>
      <c r="Y11" s="225">
        <v>11</v>
      </c>
    </row>
    <row r="12" spans="1:25" s="182" customFormat="1" ht="15">
      <c r="A12" s="178">
        <v>7</v>
      </c>
      <c r="B12" s="179" t="s">
        <v>21</v>
      </c>
      <c r="C12" s="180" t="s">
        <v>8</v>
      </c>
      <c r="D12" s="222">
        <v>65.8</v>
      </c>
      <c r="E12" s="223">
        <v>18</v>
      </c>
      <c r="F12" s="222">
        <v>65.931</v>
      </c>
      <c r="G12" s="240">
        <v>11</v>
      </c>
      <c r="H12" s="222">
        <v>57.44644108862637</v>
      </c>
      <c r="I12" s="230">
        <v>5</v>
      </c>
      <c r="J12" s="222">
        <v>67.642</v>
      </c>
      <c r="K12" s="240">
        <v>20</v>
      </c>
      <c r="L12" s="249">
        <v>112.57</v>
      </c>
      <c r="M12" s="250">
        <v>9</v>
      </c>
      <c r="N12" s="222">
        <v>86.8</v>
      </c>
      <c r="O12" s="235">
        <v>12</v>
      </c>
      <c r="P12" s="222">
        <v>44.35</v>
      </c>
      <c r="Q12" s="240">
        <v>20</v>
      </c>
      <c r="R12" s="222">
        <v>78.687888</v>
      </c>
      <c r="S12" s="223">
        <v>15</v>
      </c>
      <c r="T12" s="222">
        <v>60.7</v>
      </c>
      <c r="U12" s="235">
        <v>9</v>
      </c>
      <c r="V12" s="222">
        <v>102</v>
      </c>
      <c r="W12" s="230">
        <v>14</v>
      </c>
      <c r="X12" s="222">
        <v>128.83333333333334</v>
      </c>
      <c r="Y12" s="223"/>
    </row>
    <row r="13" spans="1:25" s="186" customFormat="1" ht="15">
      <c r="A13" s="183">
        <v>8</v>
      </c>
      <c r="B13" s="184" t="s">
        <v>23</v>
      </c>
      <c r="C13" s="185" t="s">
        <v>8</v>
      </c>
      <c r="D13" s="241">
        <v>74</v>
      </c>
      <c r="E13" s="257">
        <v>10</v>
      </c>
      <c r="F13" s="241">
        <v>76.109</v>
      </c>
      <c r="G13" s="242">
        <v>3</v>
      </c>
      <c r="H13" s="241">
        <v>57.513388008214285</v>
      </c>
      <c r="I13" s="256">
        <v>4</v>
      </c>
      <c r="J13" s="241">
        <v>76.543</v>
      </c>
      <c r="K13" s="242">
        <v>14</v>
      </c>
      <c r="L13" s="251">
        <v>86.4333</v>
      </c>
      <c r="M13" s="252">
        <v>19</v>
      </c>
      <c r="N13" s="224">
        <v>96.16666666666667</v>
      </c>
      <c r="O13" s="245">
        <v>6</v>
      </c>
      <c r="P13" s="241">
        <v>63.46</v>
      </c>
      <c r="Q13" s="242">
        <v>10</v>
      </c>
      <c r="R13" s="224">
        <v>84.82545600000002</v>
      </c>
      <c r="S13" s="225">
        <v>7</v>
      </c>
      <c r="T13" s="224">
        <v>60.7</v>
      </c>
      <c r="U13" s="236">
        <v>8</v>
      </c>
      <c r="V13" s="224">
        <v>106</v>
      </c>
      <c r="W13" s="231">
        <v>10</v>
      </c>
      <c r="X13" s="224">
        <v>113.66666666666667</v>
      </c>
      <c r="Y13" s="225">
        <v>10</v>
      </c>
    </row>
    <row r="14" spans="1:25" s="182" customFormat="1" ht="15">
      <c r="A14" s="178">
        <v>9</v>
      </c>
      <c r="B14" s="179" t="s">
        <v>25</v>
      </c>
      <c r="C14" s="180" t="s">
        <v>8</v>
      </c>
      <c r="D14" s="222">
        <v>75.5</v>
      </c>
      <c r="E14" s="223">
        <v>9</v>
      </c>
      <c r="F14" s="222">
        <v>73.215</v>
      </c>
      <c r="G14" s="240">
        <v>7</v>
      </c>
      <c r="H14" s="222">
        <v>48.29864943387363</v>
      </c>
      <c r="I14" s="230">
        <v>13</v>
      </c>
      <c r="J14" s="222">
        <v>83.543</v>
      </c>
      <c r="K14" s="240">
        <v>7</v>
      </c>
      <c r="L14" s="249">
        <v>115.67</v>
      </c>
      <c r="M14" s="250">
        <v>5</v>
      </c>
      <c r="N14" s="222">
        <v>95.11666666666666</v>
      </c>
      <c r="O14" s="235">
        <v>7</v>
      </c>
      <c r="P14" s="222">
        <v>53.04</v>
      </c>
      <c r="Q14" s="240">
        <v>18</v>
      </c>
      <c r="R14" s="222">
        <v>85.63992</v>
      </c>
      <c r="S14" s="223">
        <v>6</v>
      </c>
      <c r="T14" s="222">
        <v>59.0333333</v>
      </c>
      <c r="U14" s="235">
        <v>13</v>
      </c>
      <c r="V14" s="222">
        <v>106</v>
      </c>
      <c r="W14" s="230">
        <v>9</v>
      </c>
      <c r="X14" s="222">
        <v>104.83333333333333</v>
      </c>
      <c r="Y14" s="223">
        <v>12</v>
      </c>
    </row>
    <row r="15" spans="1:25" s="186" customFormat="1" ht="15">
      <c r="A15" s="183">
        <v>10</v>
      </c>
      <c r="B15" s="184" t="s">
        <v>27</v>
      </c>
      <c r="C15" s="185" t="s">
        <v>8</v>
      </c>
      <c r="D15" s="241">
        <v>77</v>
      </c>
      <c r="E15" s="257">
        <v>7</v>
      </c>
      <c r="F15" s="241">
        <v>74.188</v>
      </c>
      <c r="G15" s="242">
        <v>5</v>
      </c>
      <c r="H15" s="241">
        <v>46.72820186208791</v>
      </c>
      <c r="I15" s="256">
        <v>15</v>
      </c>
      <c r="J15" s="241">
        <v>94.536</v>
      </c>
      <c r="K15" s="242">
        <v>2</v>
      </c>
      <c r="L15" s="251">
        <v>127.83</v>
      </c>
      <c r="M15" s="252">
        <v>1</v>
      </c>
      <c r="N15" s="224">
        <v>94.56666666666666</v>
      </c>
      <c r="O15" s="245">
        <v>8</v>
      </c>
      <c r="P15" s="241">
        <v>70.32</v>
      </c>
      <c r="Q15" s="242">
        <v>5</v>
      </c>
      <c r="R15" s="224">
        <v>82.44939733333334</v>
      </c>
      <c r="S15" s="225">
        <v>10</v>
      </c>
      <c r="T15" s="224">
        <v>62.9333333</v>
      </c>
      <c r="U15" s="236">
        <v>5</v>
      </c>
      <c r="V15" s="224">
        <v>112</v>
      </c>
      <c r="W15" s="231">
        <v>6</v>
      </c>
      <c r="X15" s="224">
        <v>117.33333333333333</v>
      </c>
      <c r="Y15" s="225">
        <v>7</v>
      </c>
    </row>
    <row r="16" spans="1:25" s="182" customFormat="1" ht="15">
      <c r="A16" s="178">
        <v>11</v>
      </c>
      <c r="B16" s="179" t="s">
        <v>30</v>
      </c>
      <c r="C16" s="180" t="s">
        <v>8</v>
      </c>
      <c r="D16" s="222">
        <v>55.9</v>
      </c>
      <c r="E16" s="223">
        <v>20</v>
      </c>
      <c r="F16" s="222">
        <v>54.538</v>
      </c>
      <c r="G16" s="240">
        <v>19</v>
      </c>
      <c r="H16" s="222">
        <v>43.62769927335164</v>
      </c>
      <c r="I16" s="230">
        <v>19</v>
      </c>
      <c r="J16" s="222">
        <v>69.833</v>
      </c>
      <c r="K16" s="240">
        <v>19</v>
      </c>
      <c r="L16" s="249">
        <v>117.67</v>
      </c>
      <c r="M16" s="250">
        <v>3</v>
      </c>
      <c r="N16" s="222">
        <v>72.25</v>
      </c>
      <c r="O16" s="235">
        <v>18</v>
      </c>
      <c r="P16" s="222">
        <v>55.4</v>
      </c>
      <c r="Q16" s="240">
        <v>16</v>
      </c>
      <c r="R16" s="222">
        <v>66.121872</v>
      </c>
      <c r="S16" s="223">
        <v>19</v>
      </c>
      <c r="T16" s="222">
        <v>50</v>
      </c>
      <c r="U16" s="235">
        <v>19</v>
      </c>
      <c r="V16" s="222">
        <v>92</v>
      </c>
      <c r="W16" s="230">
        <v>20</v>
      </c>
      <c r="X16" s="222">
        <v>102.83333333333333</v>
      </c>
      <c r="Y16" s="223">
        <v>13</v>
      </c>
    </row>
    <row r="17" spans="1:25" s="186" customFormat="1" ht="15">
      <c r="A17" s="183">
        <v>12</v>
      </c>
      <c r="B17" s="184" t="s">
        <v>33</v>
      </c>
      <c r="C17" s="185" t="s">
        <v>8</v>
      </c>
      <c r="D17" s="241">
        <v>85.1</v>
      </c>
      <c r="E17" s="257">
        <v>1</v>
      </c>
      <c r="F17" s="241">
        <v>79.876</v>
      </c>
      <c r="G17" s="242">
        <v>1</v>
      </c>
      <c r="H17" s="241">
        <v>60.874946182829675</v>
      </c>
      <c r="I17" s="256">
        <v>1</v>
      </c>
      <c r="J17" s="241">
        <v>93.781</v>
      </c>
      <c r="K17" s="242">
        <v>3</v>
      </c>
      <c r="L17" s="251">
        <v>110.6</v>
      </c>
      <c r="M17" s="252">
        <v>10</v>
      </c>
      <c r="N17" s="224">
        <v>89.51666666666667</v>
      </c>
      <c r="O17" s="245">
        <v>10</v>
      </c>
      <c r="P17" s="241">
        <v>71.52</v>
      </c>
      <c r="Q17" s="242">
        <v>3</v>
      </c>
      <c r="R17" s="224">
        <v>84.32934399999999</v>
      </c>
      <c r="S17" s="225">
        <v>8</v>
      </c>
      <c r="T17" s="224">
        <v>66.7</v>
      </c>
      <c r="U17" s="236">
        <v>1</v>
      </c>
      <c r="V17" s="224">
        <v>115</v>
      </c>
      <c r="W17" s="231">
        <v>5</v>
      </c>
      <c r="X17" s="224">
        <v>136.66666666666666</v>
      </c>
      <c r="Y17" s="225">
        <v>1</v>
      </c>
    </row>
    <row r="18" spans="1:25" s="182" customFormat="1" ht="15">
      <c r="A18" s="178">
        <v>13</v>
      </c>
      <c r="B18" s="179" t="s">
        <v>36</v>
      </c>
      <c r="C18" s="180" t="s">
        <v>8</v>
      </c>
      <c r="D18" s="222">
        <v>71.8</v>
      </c>
      <c r="E18" s="223">
        <v>13</v>
      </c>
      <c r="F18" s="222">
        <v>60.664</v>
      </c>
      <c r="G18" s="240">
        <v>16</v>
      </c>
      <c r="H18" s="222">
        <v>55.05131218895605</v>
      </c>
      <c r="I18" s="230">
        <v>6</v>
      </c>
      <c r="J18" s="222">
        <v>72.432</v>
      </c>
      <c r="K18" s="240">
        <v>17</v>
      </c>
      <c r="L18" s="249">
        <v>105.63</v>
      </c>
      <c r="M18" s="250">
        <v>14</v>
      </c>
      <c r="N18" s="222">
        <v>89.05</v>
      </c>
      <c r="O18" s="235">
        <v>11</v>
      </c>
      <c r="P18" s="222">
        <v>71.32</v>
      </c>
      <c r="Q18" s="240">
        <v>4</v>
      </c>
      <c r="R18" s="222">
        <v>88.466304</v>
      </c>
      <c r="S18" s="223">
        <v>5</v>
      </c>
      <c r="T18" s="222">
        <v>57.5</v>
      </c>
      <c r="U18" s="235">
        <v>15</v>
      </c>
      <c r="V18" s="222">
        <v>122</v>
      </c>
      <c r="W18" s="230">
        <v>3</v>
      </c>
      <c r="X18" s="222">
        <v>123.83333333333333</v>
      </c>
      <c r="Y18" s="223">
        <v>5</v>
      </c>
    </row>
    <row r="19" spans="1:25" s="186" customFormat="1" ht="15">
      <c r="A19" s="183">
        <v>14</v>
      </c>
      <c r="B19" s="184" t="s">
        <v>39</v>
      </c>
      <c r="C19" s="185" t="s">
        <v>8</v>
      </c>
      <c r="D19" s="241">
        <v>69.9</v>
      </c>
      <c r="E19" s="257">
        <v>14</v>
      </c>
      <c r="F19" s="241">
        <v>69.44</v>
      </c>
      <c r="G19" s="242">
        <v>9</v>
      </c>
      <c r="H19" s="241">
        <v>50.19560349057692</v>
      </c>
      <c r="I19" s="256">
        <v>11</v>
      </c>
      <c r="J19" s="241">
        <v>85.788</v>
      </c>
      <c r="K19" s="242">
        <v>6</v>
      </c>
      <c r="L19" s="251">
        <v>122.2</v>
      </c>
      <c r="M19" s="252">
        <v>2</v>
      </c>
      <c r="N19" s="224">
        <v>98.6</v>
      </c>
      <c r="O19" s="245">
        <v>5</v>
      </c>
      <c r="P19" s="241">
        <v>71.98</v>
      </c>
      <c r="Q19" s="242">
        <v>2</v>
      </c>
      <c r="R19" s="224">
        <v>81.746976</v>
      </c>
      <c r="S19" s="225">
        <v>11</v>
      </c>
      <c r="T19" s="224">
        <v>66.3</v>
      </c>
      <c r="U19" s="236">
        <v>2</v>
      </c>
      <c r="V19" s="224">
        <v>123</v>
      </c>
      <c r="W19" s="231">
        <v>1</v>
      </c>
      <c r="X19" s="224">
        <v>125</v>
      </c>
      <c r="Y19" s="225">
        <v>4</v>
      </c>
    </row>
    <row r="20" spans="1:25" s="182" customFormat="1" ht="15">
      <c r="A20" s="178">
        <v>15</v>
      </c>
      <c r="B20" s="179" t="s">
        <v>42</v>
      </c>
      <c r="C20" s="180" t="s">
        <v>8</v>
      </c>
      <c r="D20" s="222">
        <v>76.3</v>
      </c>
      <c r="E20" s="223">
        <v>8</v>
      </c>
      <c r="F20" s="222">
        <v>61.77</v>
      </c>
      <c r="G20" s="240">
        <v>15</v>
      </c>
      <c r="H20" s="222">
        <v>46.15597400192308</v>
      </c>
      <c r="I20" s="230">
        <v>17</v>
      </c>
      <c r="J20" s="222">
        <v>75.999</v>
      </c>
      <c r="K20" s="240">
        <v>15</v>
      </c>
      <c r="L20" s="249">
        <v>113.67</v>
      </c>
      <c r="M20" s="250">
        <v>8</v>
      </c>
      <c r="N20" s="222">
        <v>84.83333333333333</v>
      </c>
      <c r="O20" s="235">
        <v>14</v>
      </c>
      <c r="P20" s="222">
        <v>70.31</v>
      </c>
      <c r="Q20" s="240">
        <v>6</v>
      </c>
      <c r="R20" s="222">
        <v>81.040784</v>
      </c>
      <c r="S20" s="223">
        <v>13</v>
      </c>
      <c r="T20" s="222">
        <v>59.7</v>
      </c>
      <c r="U20" s="235">
        <v>10</v>
      </c>
      <c r="V20" s="222">
        <v>122</v>
      </c>
      <c r="W20" s="230">
        <v>2</v>
      </c>
      <c r="X20" s="222">
        <v>92.66666666666667</v>
      </c>
      <c r="Y20" s="223">
        <v>15</v>
      </c>
    </row>
    <row r="21" spans="1:25" s="186" customFormat="1" ht="15">
      <c r="A21" s="183">
        <v>16</v>
      </c>
      <c r="B21" s="184" t="s">
        <v>45</v>
      </c>
      <c r="C21" s="185" t="s">
        <v>8</v>
      </c>
      <c r="D21" s="241">
        <v>69.6</v>
      </c>
      <c r="E21" s="257">
        <v>15</v>
      </c>
      <c r="F21" s="241">
        <v>59.946</v>
      </c>
      <c r="G21" s="242">
        <v>17</v>
      </c>
      <c r="H21" s="241">
        <v>45.300250247637365</v>
      </c>
      <c r="I21" s="256">
        <v>18</v>
      </c>
      <c r="J21" s="241">
        <v>78.507</v>
      </c>
      <c r="K21" s="242">
        <v>13</v>
      </c>
      <c r="L21" s="251">
        <v>117.63</v>
      </c>
      <c r="M21" s="252">
        <v>4</v>
      </c>
      <c r="N21" s="224">
        <v>82.03333333333333</v>
      </c>
      <c r="O21" s="245">
        <v>16</v>
      </c>
      <c r="P21" s="241">
        <v>65.96</v>
      </c>
      <c r="Q21" s="242">
        <v>9</v>
      </c>
      <c r="R21" s="224">
        <v>83.71364799999999</v>
      </c>
      <c r="S21" s="225">
        <v>9</v>
      </c>
      <c r="T21" s="224">
        <v>56.5333333</v>
      </c>
      <c r="U21" s="236">
        <v>16</v>
      </c>
      <c r="V21" s="224">
        <v>103</v>
      </c>
      <c r="W21" s="231">
        <v>13</v>
      </c>
      <c r="X21" s="224">
        <v>51.5</v>
      </c>
      <c r="Y21" s="225">
        <v>20</v>
      </c>
    </row>
    <row r="22" spans="1:25" s="182" customFormat="1" ht="15">
      <c r="A22" s="178">
        <v>17</v>
      </c>
      <c r="B22" s="179" t="s">
        <v>47</v>
      </c>
      <c r="C22" s="180" t="s">
        <v>8</v>
      </c>
      <c r="D22" s="222">
        <v>68.6</v>
      </c>
      <c r="E22" s="223">
        <v>16</v>
      </c>
      <c r="F22" s="222">
        <v>50.898</v>
      </c>
      <c r="G22" s="240">
        <v>20</v>
      </c>
      <c r="H22" s="222">
        <v>42.88455106541208</v>
      </c>
      <c r="I22" s="230">
        <v>20</v>
      </c>
      <c r="J22" s="222">
        <v>75.451</v>
      </c>
      <c r="K22" s="240">
        <v>16</v>
      </c>
      <c r="L22" s="249">
        <v>71.5</v>
      </c>
      <c r="M22" s="250">
        <v>20</v>
      </c>
      <c r="N22" s="222">
        <v>68.93333333333334</v>
      </c>
      <c r="O22" s="235">
        <v>19</v>
      </c>
      <c r="P22" s="222">
        <v>61.53</v>
      </c>
      <c r="Q22" s="240">
        <v>11</v>
      </c>
      <c r="R22" s="222">
        <v>81.38914742857146</v>
      </c>
      <c r="S22" s="223">
        <v>12</v>
      </c>
      <c r="T22" s="222">
        <v>48.3666667</v>
      </c>
      <c r="U22" s="235">
        <v>20</v>
      </c>
      <c r="V22" s="222">
        <v>99</v>
      </c>
      <c r="W22" s="230">
        <v>17</v>
      </c>
      <c r="X22" s="222">
        <v>56.833333333333336</v>
      </c>
      <c r="Y22" s="223">
        <v>19</v>
      </c>
    </row>
    <row r="23" spans="1:25" s="186" customFormat="1" ht="15">
      <c r="A23" s="183">
        <v>18</v>
      </c>
      <c r="B23" s="184" t="s">
        <v>49</v>
      </c>
      <c r="C23" s="185" t="s">
        <v>50</v>
      </c>
      <c r="D23" s="241">
        <v>72</v>
      </c>
      <c r="E23" s="257">
        <v>12</v>
      </c>
      <c r="F23" s="241">
        <v>65.645</v>
      </c>
      <c r="G23" s="242">
        <v>12</v>
      </c>
      <c r="H23" s="241">
        <v>46.40431341313187</v>
      </c>
      <c r="I23" s="256">
        <v>16</v>
      </c>
      <c r="J23" s="241">
        <v>82.082</v>
      </c>
      <c r="K23" s="242">
        <v>11</v>
      </c>
      <c r="L23" s="251">
        <v>109.53</v>
      </c>
      <c r="M23" s="252">
        <v>11</v>
      </c>
      <c r="N23" s="224">
        <v>85.16666666666667</v>
      </c>
      <c r="O23" s="245">
        <v>13</v>
      </c>
      <c r="P23" s="241">
        <v>56.4</v>
      </c>
      <c r="Q23" s="242">
        <v>15</v>
      </c>
      <c r="R23" s="224">
        <v>76.726064</v>
      </c>
      <c r="S23" s="225">
        <v>17</v>
      </c>
      <c r="T23" s="224">
        <v>52.8333333</v>
      </c>
      <c r="U23" s="236">
        <v>18</v>
      </c>
      <c r="V23" s="224">
        <v>92</v>
      </c>
      <c r="W23" s="231">
        <v>19</v>
      </c>
      <c r="X23" s="224">
        <v>83.33333333333333</v>
      </c>
      <c r="Y23" s="225">
        <v>17</v>
      </c>
    </row>
    <row r="24" spans="1:25" s="182" customFormat="1" ht="15">
      <c r="A24" s="178">
        <v>19</v>
      </c>
      <c r="B24" s="179" t="s">
        <v>52</v>
      </c>
      <c r="C24" s="180" t="s">
        <v>50</v>
      </c>
      <c r="D24" s="222">
        <v>73.2</v>
      </c>
      <c r="E24" s="223">
        <v>11</v>
      </c>
      <c r="F24" s="222">
        <v>63.938</v>
      </c>
      <c r="G24" s="240">
        <v>14</v>
      </c>
      <c r="H24" s="222">
        <v>51.719300420192305</v>
      </c>
      <c r="I24" s="230">
        <v>9</v>
      </c>
      <c r="J24" s="222">
        <v>82.829</v>
      </c>
      <c r="K24" s="240">
        <v>10</v>
      </c>
      <c r="L24" s="249">
        <v>97.1</v>
      </c>
      <c r="M24" s="250">
        <v>18</v>
      </c>
      <c r="N24" s="222">
        <v>78</v>
      </c>
      <c r="O24" s="235">
        <v>17</v>
      </c>
      <c r="P24" s="222">
        <v>59.91</v>
      </c>
      <c r="Q24" s="240">
        <v>12</v>
      </c>
      <c r="R24" s="222">
        <v>77.710208</v>
      </c>
      <c r="S24" s="223">
        <v>16</v>
      </c>
      <c r="T24" s="222">
        <v>55.9666667</v>
      </c>
      <c r="U24" s="235">
        <v>17</v>
      </c>
      <c r="V24" s="222">
        <v>98</v>
      </c>
      <c r="W24" s="230">
        <v>18</v>
      </c>
      <c r="X24" s="222">
        <v>72.16666666666667</v>
      </c>
      <c r="Y24" s="223">
        <v>18</v>
      </c>
    </row>
    <row r="25" spans="1:25" s="186" customFormat="1" ht="15">
      <c r="A25" s="183">
        <v>20</v>
      </c>
      <c r="B25" s="184" t="s">
        <v>54</v>
      </c>
      <c r="C25" s="185" t="s">
        <v>8</v>
      </c>
      <c r="D25" s="241">
        <v>79.2</v>
      </c>
      <c r="E25" s="257">
        <v>5</v>
      </c>
      <c r="F25" s="241">
        <v>68.158</v>
      </c>
      <c r="G25" s="242">
        <v>10</v>
      </c>
      <c r="H25" s="241">
        <v>58.31638582533039</v>
      </c>
      <c r="I25" s="256">
        <v>3</v>
      </c>
      <c r="J25" s="241">
        <v>83.259</v>
      </c>
      <c r="K25" s="242">
        <v>8</v>
      </c>
      <c r="L25" s="251">
        <v>98.1333</v>
      </c>
      <c r="M25" s="252">
        <v>16</v>
      </c>
      <c r="N25" s="238"/>
      <c r="O25" s="246"/>
      <c r="P25" s="241">
        <v>59.56</v>
      </c>
      <c r="Q25" s="242">
        <v>13</v>
      </c>
      <c r="R25" s="224">
        <v>66.79897600000001</v>
      </c>
      <c r="S25" s="225">
        <v>18</v>
      </c>
      <c r="T25" s="224">
        <v>59.1666667</v>
      </c>
      <c r="U25" s="236">
        <v>12</v>
      </c>
      <c r="V25" s="224">
        <v>111</v>
      </c>
      <c r="W25" s="231">
        <v>7</v>
      </c>
      <c r="X25" s="224">
        <v>119.83333333333333</v>
      </c>
      <c r="Y25" s="225">
        <v>6</v>
      </c>
    </row>
    <row r="26" spans="2:25" ht="15">
      <c r="B26" s="188" t="s">
        <v>246</v>
      </c>
      <c r="D26" s="226">
        <v>73.5</v>
      </c>
      <c r="E26" s="227"/>
      <c r="F26" s="224">
        <v>67.177</v>
      </c>
      <c r="G26" s="227"/>
      <c r="H26" s="232">
        <v>51.22600678362778</v>
      </c>
      <c r="I26" s="227"/>
      <c r="J26" s="224">
        <v>81.899</v>
      </c>
      <c r="K26" s="227"/>
      <c r="L26" s="251">
        <f>AVERAGE(L6:L26)</f>
        <v>107.62733</v>
      </c>
      <c r="M26" s="227"/>
      <c r="N26" s="247">
        <v>89.9</v>
      </c>
      <c r="O26" s="227"/>
      <c r="P26" s="243">
        <v>62.517</v>
      </c>
      <c r="Q26" s="227"/>
      <c r="R26" s="226">
        <v>80.4</v>
      </c>
      <c r="S26" s="227"/>
      <c r="T26" s="237">
        <v>59.36</v>
      </c>
      <c r="U26" s="227"/>
      <c r="V26" s="232">
        <v>107</v>
      </c>
      <c r="W26" s="227"/>
      <c r="X26" s="226">
        <v>103</v>
      </c>
      <c r="Y26" s="227"/>
    </row>
    <row r="27" spans="2:25" ht="15">
      <c r="B27" s="188" t="s">
        <v>247</v>
      </c>
      <c r="D27" s="226">
        <v>7.4</v>
      </c>
      <c r="E27" s="227"/>
      <c r="F27" s="224">
        <v>8.639</v>
      </c>
      <c r="G27" s="227"/>
      <c r="H27" s="232">
        <v>4.385198388297504</v>
      </c>
      <c r="I27" s="227"/>
      <c r="J27" s="224">
        <v>9.092</v>
      </c>
      <c r="K27" s="227"/>
      <c r="L27" s="253"/>
      <c r="M27" s="227"/>
      <c r="N27" s="247"/>
      <c r="O27" s="227"/>
      <c r="P27" s="243">
        <v>6.8315</v>
      </c>
      <c r="Q27" s="227"/>
      <c r="R27" s="226">
        <v>7.3</v>
      </c>
      <c r="S27" s="227"/>
      <c r="T27" s="238">
        <v>6.34</v>
      </c>
      <c r="U27" s="227"/>
      <c r="V27" s="232">
        <v>14.6</v>
      </c>
      <c r="W27" s="227"/>
      <c r="X27" s="226">
        <v>17.5</v>
      </c>
      <c r="Y27" s="227"/>
    </row>
    <row r="28" spans="1:25" ht="15.75" thickBot="1">
      <c r="A28" s="24"/>
      <c r="B28" s="189" t="s">
        <v>127</v>
      </c>
      <c r="C28" s="24"/>
      <c r="D28" s="228">
        <v>6.1</v>
      </c>
      <c r="E28" s="229"/>
      <c r="F28" s="255">
        <v>7.78</v>
      </c>
      <c r="G28" s="229"/>
      <c r="H28" s="233">
        <v>6.114325440379936</v>
      </c>
      <c r="I28" s="229"/>
      <c r="J28" s="255">
        <v>6.72</v>
      </c>
      <c r="K28" s="229"/>
      <c r="L28" s="254"/>
      <c r="M28" s="229"/>
      <c r="N28" s="248">
        <v>19.2</v>
      </c>
      <c r="O28" s="229"/>
      <c r="P28" s="244">
        <v>7.94</v>
      </c>
      <c r="Q28" s="229"/>
      <c r="R28" s="228">
        <v>5.5</v>
      </c>
      <c r="S28" s="229"/>
      <c r="T28" s="239">
        <v>6.22</v>
      </c>
      <c r="U28" s="229"/>
      <c r="V28" s="233">
        <v>8.3</v>
      </c>
      <c r="W28" s="229"/>
      <c r="X28" s="228">
        <v>10.3</v>
      </c>
      <c r="Y28" s="229"/>
    </row>
  </sheetData>
  <printOptions/>
  <pageMargins left="0.75" right="0.75" top="1" bottom="1" header="0.5" footer="0.5"/>
  <pageSetup fitToHeight="1" fitToWidth="1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K1">
      <selection activeCell="W14" sqref="W14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8515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8.42187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61</v>
      </c>
      <c r="B3" s="23" t="s">
        <v>62</v>
      </c>
      <c r="C3" s="23"/>
      <c r="D3" s="23"/>
      <c r="E3" s="23"/>
      <c r="F3" s="23" t="s">
        <v>63</v>
      </c>
      <c r="G3" s="23" t="s">
        <v>64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</row>
    <row r="4" spans="1:18" ht="12" customHeight="1">
      <c r="A4" s="23" t="s">
        <v>65</v>
      </c>
      <c r="B4" s="23">
        <v>3</v>
      </c>
      <c r="C4" s="23" t="s">
        <v>66</v>
      </c>
      <c r="D4" s="23">
        <v>80</v>
      </c>
      <c r="E4" s="23"/>
      <c r="F4" s="23" t="s">
        <v>67</v>
      </c>
      <c r="G4" s="23"/>
      <c r="H4" s="23">
        <v>7.4</v>
      </c>
      <c r="I4" s="23" t="s">
        <v>68</v>
      </c>
      <c r="J4" s="23">
        <v>6.1</v>
      </c>
      <c r="K4" s="23"/>
      <c r="L4" s="23"/>
      <c r="M4" s="23"/>
      <c r="N4" s="23"/>
      <c r="O4" s="23"/>
      <c r="P4" s="25"/>
      <c r="Q4" s="26"/>
      <c r="R4" s="26"/>
    </row>
    <row r="5" spans="1:18" ht="12" customHeight="1">
      <c r="A5" s="23" t="s">
        <v>69</v>
      </c>
      <c r="B5" s="23" t="s">
        <v>70</v>
      </c>
      <c r="C5" s="23"/>
      <c r="D5" s="23"/>
      <c r="E5" s="23"/>
      <c r="F5" s="23" t="s">
        <v>71</v>
      </c>
      <c r="G5" s="27">
        <v>38832</v>
      </c>
      <c r="H5" s="23"/>
      <c r="I5" s="23" t="s">
        <v>72</v>
      </c>
      <c r="J5" s="23"/>
      <c r="K5" s="28">
        <v>38940</v>
      </c>
      <c r="L5" s="28"/>
      <c r="M5" s="23"/>
      <c r="N5" s="23"/>
      <c r="O5" s="23"/>
      <c r="P5" s="25"/>
      <c r="Q5" s="26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87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7" t="s">
        <v>97</v>
      </c>
      <c r="R8" s="37" t="s">
        <v>98</v>
      </c>
    </row>
    <row r="9" spans="1:18" ht="10.5" customHeight="1">
      <c r="A9" s="38"/>
      <c r="B9" s="39"/>
      <c r="C9" s="39"/>
      <c r="D9" s="29"/>
      <c r="E9" s="30" t="s">
        <v>79</v>
      </c>
      <c r="F9" s="30" t="s">
        <v>99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/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2</v>
      </c>
      <c r="F10" s="81">
        <v>84.4</v>
      </c>
      <c r="G10" s="82">
        <v>60.3</v>
      </c>
      <c r="H10" s="83">
        <v>179</v>
      </c>
      <c r="I10" s="84">
        <v>34</v>
      </c>
      <c r="J10" s="83">
        <f>(I10*2.54)</f>
        <v>86.36</v>
      </c>
      <c r="K10" s="84"/>
      <c r="L10" s="84"/>
      <c r="M10" s="83"/>
      <c r="N10" s="84"/>
      <c r="O10" s="83" t="s">
        <v>106</v>
      </c>
      <c r="P10" s="83" t="s">
        <v>107</v>
      </c>
      <c r="Q10" s="85">
        <v>10.3</v>
      </c>
      <c r="R10" s="168" t="s">
        <v>108</v>
      </c>
    </row>
    <row r="11" spans="1:18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86">
        <f aca="true" t="shared" si="0" ref="E11:E29">RANK(F11,F$10:F$29,0)</f>
        <v>3</v>
      </c>
      <c r="F11" s="86">
        <v>79.7</v>
      </c>
      <c r="G11" s="87">
        <v>58.9</v>
      </c>
      <c r="H11" s="88">
        <v>178</v>
      </c>
      <c r="I11" s="89">
        <v>33</v>
      </c>
      <c r="J11" s="88">
        <f aca="true" t="shared" si="1" ref="J11:J29">(I11*2.54)</f>
        <v>83.82000000000001</v>
      </c>
      <c r="K11" s="89"/>
      <c r="L11" s="89"/>
      <c r="M11" s="88"/>
      <c r="N11" s="89"/>
      <c r="O11" s="88" t="s">
        <v>109</v>
      </c>
      <c r="P11" s="88" t="s">
        <v>106</v>
      </c>
      <c r="Q11" s="89">
        <v>10.4</v>
      </c>
      <c r="R11" s="169" t="s">
        <v>110</v>
      </c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4</v>
      </c>
      <c r="F12" s="81">
        <v>79.4</v>
      </c>
      <c r="G12" s="90">
        <v>59.8</v>
      </c>
      <c r="H12" s="83">
        <v>176</v>
      </c>
      <c r="I12" s="84">
        <v>36</v>
      </c>
      <c r="J12" s="83">
        <f t="shared" si="1"/>
        <v>91.44</v>
      </c>
      <c r="K12" s="84"/>
      <c r="L12" s="84"/>
      <c r="M12" s="83"/>
      <c r="N12" s="84"/>
      <c r="O12" s="83" t="s">
        <v>106</v>
      </c>
      <c r="P12" s="83" t="s">
        <v>106</v>
      </c>
      <c r="Q12" s="84">
        <v>10.5</v>
      </c>
      <c r="R12" s="170" t="s">
        <v>108</v>
      </c>
    </row>
    <row r="13" spans="1:18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86">
        <f t="shared" si="0"/>
        <v>6</v>
      </c>
      <c r="F13" s="86">
        <v>78.9</v>
      </c>
      <c r="G13" s="87">
        <v>59.9</v>
      </c>
      <c r="H13" s="88">
        <v>172</v>
      </c>
      <c r="I13" s="89">
        <v>33</v>
      </c>
      <c r="J13" s="88">
        <f t="shared" si="1"/>
        <v>83.82000000000001</v>
      </c>
      <c r="K13" s="89"/>
      <c r="L13" s="89"/>
      <c r="M13" s="88"/>
      <c r="N13" s="89"/>
      <c r="O13" s="88" t="s">
        <v>109</v>
      </c>
      <c r="P13" s="88" t="s">
        <v>111</v>
      </c>
      <c r="Q13" s="89">
        <v>10.8</v>
      </c>
      <c r="R13" s="169" t="s">
        <v>110</v>
      </c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18</v>
      </c>
      <c r="F14" s="81">
        <v>65.8</v>
      </c>
      <c r="G14" s="90">
        <v>59.7</v>
      </c>
      <c r="H14" s="83">
        <v>181</v>
      </c>
      <c r="I14" s="84">
        <v>33</v>
      </c>
      <c r="J14" s="83">
        <f t="shared" si="1"/>
        <v>83.82000000000001</v>
      </c>
      <c r="K14" s="84"/>
      <c r="L14" s="84"/>
      <c r="M14" s="83"/>
      <c r="N14" s="84"/>
      <c r="O14" s="83" t="s">
        <v>112</v>
      </c>
      <c r="P14" s="83" t="s">
        <v>113</v>
      </c>
      <c r="Q14" s="84">
        <v>10.2</v>
      </c>
      <c r="R14" s="170" t="s">
        <v>110</v>
      </c>
    </row>
    <row r="15" spans="1:18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86">
        <f t="shared" si="0"/>
        <v>17</v>
      </c>
      <c r="F15" s="86">
        <v>67.9</v>
      </c>
      <c r="G15" s="87">
        <v>58.8</v>
      </c>
      <c r="H15" s="88">
        <v>179</v>
      </c>
      <c r="I15" s="89">
        <v>30</v>
      </c>
      <c r="J15" s="88">
        <f t="shared" si="1"/>
        <v>76.2</v>
      </c>
      <c r="K15" s="89"/>
      <c r="L15" s="89"/>
      <c r="M15" s="88"/>
      <c r="N15" s="89"/>
      <c r="O15" s="88" t="s">
        <v>112</v>
      </c>
      <c r="P15" s="88" t="s">
        <v>114</v>
      </c>
      <c r="Q15" s="89">
        <v>9.7</v>
      </c>
      <c r="R15" s="169" t="s">
        <v>115</v>
      </c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18</v>
      </c>
      <c r="F16" s="81">
        <v>65.8</v>
      </c>
      <c r="G16" s="90">
        <v>60.9</v>
      </c>
      <c r="H16" s="83">
        <v>170</v>
      </c>
      <c r="I16" s="84">
        <v>25</v>
      </c>
      <c r="J16" s="83">
        <f t="shared" si="1"/>
        <v>63.5</v>
      </c>
      <c r="K16" s="84"/>
      <c r="L16" s="84"/>
      <c r="M16" s="83"/>
      <c r="N16" s="84"/>
      <c r="O16" s="83" t="s">
        <v>112</v>
      </c>
      <c r="P16" s="83" t="s">
        <v>116</v>
      </c>
      <c r="Q16" s="84">
        <v>10.3</v>
      </c>
      <c r="R16" s="170" t="s">
        <v>110</v>
      </c>
    </row>
    <row r="17" spans="1:18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86">
        <f t="shared" si="0"/>
        <v>10</v>
      </c>
      <c r="F17" s="86">
        <v>74</v>
      </c>
      <c r="G17" s="87">
        <v>58.7</v>
      </c>
      <c r="H17" s="88">
        <v>170</v>
      </c>
      <c r="I17" s="89">
        <v>31</v>
      </c>
      <c r="J17" s="88">
        <f t="shared" si="1"/>
        <v>78.74</v>
      </c>
      <c r="K17" s="89"/>
      <c r="L17" s="89"/>
      <c r="M17" s="88"/>
      <c r="N17" s="89"/>
      <c r="O17" s="88" t="s">
        <v>117</v>
      </c>
      <c r="P17" s="88" t="s">
        <v>117</v>
      </c>
      <c r="Q17" s="89">
        <v>10.8</v>
      </c>
      <c r="R17" s="169" t="s">
        <v>115</v>
      </c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9</v>
      </c>
      <c r="F18" s="81">
        <v>75.5</v>
      </c>
      <c r="G18" s="90">
        <v>60.3</v>
      </c>
      <c r="H18" s="83">
        <v>176</v>
      </c>
      <c r="I18" s="84">
        <v>35</v>
      </c>
      <c r="J18" s="83">
        <f t="shared" si="1"/>
        <v>88.9</v>
      </c>
      <c r="K18" s="84"/>
      <c r="L18" s="84"/>
      <c r="M18" s="83"/>
      <c r="N18" s="84"/>
      <c r="O18" s="83" t="s">
        <v>109</v>
      </c>
      <c r="P18" s="83" t="s">
        <v>114</v>
      </c>
      <c r="Q18" s="84">
        <v>10.1</v>
      </c>
      <c r="R18" s="170" t="s">
        <v>110</v>
      </c>
    </row>
    <row r="19" spans="1:18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86">
        <f t="shared" si="0"/>
        <v>7</v>
      </c>
      <c r="F19" s="86">
        <v>77</v>
      </c>
      <c r="G19" s="87">
        <v>58.3</v>
      </c>
      <c r="H19" s="88">
        <v>181</v>
      </c>
      <c r="I19" s="89">
        <v>34</v>
      </c>
      <c r="J19" s="88">
        <f t="shared" si="1"/>
        <v>86.36</v>
      </c>
      <c r="K19" s="89"/>
      <c r="L19" s="89"/>
      <c r="M19" s="88"/>
      <c r="N19" s="89"/>
      <c r="O19" s="88" t="s">
        <v>118</v>
      </c>
      <c r="P19" s="88" t="s">
        <v>119</v>
      </c>
      <c r="Q19" s="89">
        <v>10.4</v>
      </c>
      <c r="R19" s="169" t="s">
        <v>110</v>
      </c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20</v>
      </c>
      <c r="F20" s="81">
        <v>55.9</v>
      </c>
      <c r="G20" s="90">
        <v>58.7</v>
      </c>
      <c r="H20" s="83">
        <v>179</v>
      </c>
      <c r="I20" s="84">
        <v>28</v>
      </c>
      <c r="J20" s="83">
        <f t="shared" si="1"/>
        <v>71.12</v>
      </c>
      <c r="K20" s="84"/>
      <c r="L20" s="84"/>
      <c r="M20" s="83"/>
      <c r="N20" s="84"/>
      <c r="O20" s="83" t="s">
        <v>112</v>
      </c>
      <c r="P20" s="83" t="s">
        <v>120</v>
      </c>
      <c r="Q20" s="84">
        <v>9.6</v>
      </c>
      <c r="R20" s="170" t="s">
        <v>110</v>
      </c>
    </row>
    <row r="21" spans="1:18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86">
        <f t="shared" si="0"/>
        <v>1</v>
      </c>
      <c r="F21" s="86">
        <v>85.1</v>
      </c>
      <c r="G21" s="87">
        <v>58.2</v>
      </c>
      <c r="H21" s="88">
        <v>175</v>
      </c>
      <c r="I21" s="89">
        <v>31</v>
      </c>
      <c r="J21" s="88">
        <f t="shared" si="1"/>
        <v>78.74</v>
      </c>
      <c r="K21" s="89"/>
      <c r="L21" s="89"/>
      <c r="M21" s="88"/>
      <c r="N21" s="89"/>
      <c r="O21" s="88" t="s">
        <v>121</v>
      </c>
      <c r="P21" s="88" t="s">
        <v>122</v>
      </c>
      <c r="Q21" s="89">
        <v>10.3</v>
      </c>
      <c r="R21" s="169" t="s">
        <v>110</v>
      </c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13</v>
      </c>
      <c r="F22" s="81">
        <v>71.8</v>
      </c>
      <c r="G22" s="90">
        <v>58.4</v>
      </c>
      <c r="H22" s="83">
        <v>176</v>
      </c>
      <c r="I22" s="84">
        <v>32</v>
      </c>
      <c r="J22" s="83">
        <f t="shared" si="1"/>
        <v>81.28</v>
      </c>
      <c r="K22" s="84"/>
      <c r="L22" s="84"/>
      <c r="M22" s="83"/>
      <c r="N22" s="84"/>
      <c r="O22" s="83" t="s">
        <v>118</v>
      </c>
      <c r="P22" s="83" t="s">
        <v>107</v>
      </c>
      <c r="Q22" s="84">
        <v>10.2</v>
      </c>
      <c r="R22" s="170" t="s">
        <v>115</v>
      </c>
    </row>
    <row r="23" spans="1:18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86">
        <f t="shared" si="0"/>
        <v>14</v>
      </c>
      <c r="F23" s="86">
        <v>69.9</v>
      </c>
      <c r="G23" s="87">
        <v>59.3</v>
      </c>
      <c r="H23" s="88">
        <v>178</v>
      </c>
      <c r="I23" s="89">
        <v>33</v>
      </c>
      <c r="J23" s="88">
        <f t="shared" si="1"/>
        <v>83.82000000000001</v>
      </c>
      <c r="K23" s="89"/>
      <c r="L23" s="89"/>
      <c r="M23" s="88"/>
      <c r="N23" s="89"/>
      <c r="O23" s="88" t="s">
        <v>106</v>
      </c>
      <c r="P23" s="88" t="s">
        <v>106</v>
      </c>
      <c r="Q23" s="89">
        <v>10.2</v>
      </c>
      <c r="R23" s="169" t="s">
        <v>115</v>
      </c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8</v>
      </c>
      <c r="F24" s="81">
        <v>76.3</v>
      </c>
      <c r="G24" s="90">
        <v>58.7</v>
      </c>
      <c r="H24" s="83">
        <v>180</v>
      </c>
      <c r="I24" s="84">
        <v>33</v>
      </c>
      <c r="J24" s="83">
        <f t="shared" si="1"/>
        <v>83.82000000000001</v>
      </c>
      <c r="K24" s="84"/>
      <c r="L24" s="84"/>
      <c r="M24" s="83"/>
      <c r="N24" s="84"/>
      <c r="O24" s="83" t="s">
        <v>117</v>
      </c>
      <c r="P24" s="83" t="s">
        <v>117</v>
      </c>
      <c r="Q24" s="84">
        <v>11.1</v>
      </c>
      <c r="R24" s="170" t="s">
        <v>115</v>
      </c>
    </row>
    <row r="25" spans="1:18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86">
        <f t="shared" si="0"/>
        <v>15</v>
      </c>
      <c r="F25" s="86">
        <v>69.6</v>
      </c>
      <c r="G25" s="87">
        <v>58.7</v>
      </c>
      <c r="H25" s="88">
        <v>179</v>
      </c>
      <c r="I25" s="89">
        <v>29</v>
      </c>
      <c r="J25" s="88">
        <f t="shared" si="1"/>
        <v>73.66</v>
      </c>
      <c r="K25" s="89"/>
      <c r="L25" s="89"/>
      <c r="M25" s="88"/>
      <c r="N25" s="89"/>
      <c r="O25" s="88" t="s">
        <v>106</v>
      </c>
      <c r="P25" s="88" t="s">
        <v>106</v>
      </c>
      <c r="Q25" s="89">
        <v>11.6</v>
      </c>
      <c r="R25" s="169" t="s">
        <v>115</v>
      </c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16</v>
      </c>
      <c r="F26" s="81">
        <v>68.6</v>
      </c>
      <c r="G26" s="90">
        <v>60.9</v>
      </c>
      <c r="H26" s="83">
        <v>178</v>
      </c>
      <c r="I26" s="84">
        <v>44</v>
      </c>
      <c r="J26" s="83">
        <f t="shared" si="1"/>
        <v>111.76</v>
      </c>
      <c r="K26" s="84"/>
      <c r="L26" s="84"/>
      <c r="M26" s="83"/>
      <c r="N26" s="84"/>
      <c r="O26" s="83" t="s">
        <v>117</v>
      </c>
      <c r="P26" s="83" t="s">
        <v>117</v>
      </c>
      <c r="Q26" s="84">
        <v>11.6</v>
      </c>
      <c r="R26" s="170" t="s">
        <v>123</v>
      </c>
    </row>
    <row r="27" spans="1:18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86">
        <f t="shared" si="0"/>
        <v>12</v>
      </c>
      <c r="F27" s="86">
        <v>72</v>
      </c>
      <c r="G27" s="87">
        <v>60.8</v>
      </c>
      <c r="H27" s="88">
        <v>178</v>
      </c>
      <c r="I27" s="89">
        <v>41</v>
      </c>
      <c r="J27" s="88">
        <f t="shared" si="1"/>
        <v>104.14</v>
      </c>
      <c r="K27" s="89"/>
      <c r="L27" s="89"/>
      <c r="M27" s="88"/>
      <c r="N27" s="89"/>
      <c r="O27" s="88" t="s">
        <v>118</v>
      </c>
      <c r="P27" s="88" t="s">
        <v>119</v>
      </c>
      <c r="Q27" s="89">
        <v>11.6</v>
      </c>
      <c r="R27" s="169" t="s">
        <v>110</v>
      </c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11</v>
      </c>
      <c r="F28" s="81">
        <v>73.2</v>
      </c>
      <c r="G28" s="90">
        <v>59.6</v>
      </c>
      <c r="H28" s="83">
        <v>178</v>
      </c>
      <c r="I28" s="84">
        <v>39</v>
      </c>
      <c r="J28" s="83">
        <f t="shared" si="1"/>
        <v>99.06</v>
      </c>
      <c r="K28" s="84"/>
      <c r="L28" s="84"/>
      <c r="M28" s="83"/>
      <c r="N28" s="84"/>
      <c r="O28" s="83" t="s">
        <v>106</v>
      </c>
      <c r="P28" s="83" t="s">
        <v>106</v>
      </c>
      <c r="Q28" s="84">
        <v>11.5</v>
      </c>
      <c r="R28" s="170" t="s">
        <v>110</v>
      </c>
    </row>
    <row r="29" spans="1:18" ht="12" customHeight="1">
      <c r="A29" s="40">
        <v>20</v>
      </c>
      <c r="B29" s="44" t="s">
        <v>54</v>
      </c>
      <c r="C29" s="41" t="s">
        <v>55</v>
      </c>
      <c r="D29" s="41" t="s">
        <v>56</v>
      </c>
      <c r="E29" s="86">
        <f t="shared" si="0"/>
        <v>5</v>
      </c>
      <c r="F29" s="86">
        <v>79.2</v>
      </c>
      <c r="G29" s="87">
        <v>57.6</v>
      </c>
      <c r="H29" s="88">
        <v>177</v>
      </c>
      <c r="I29" s="89">
        <v>30</v>
      </c>
      <c r="J29" s="88">
        <f t="shared" si="1"/>
        <v>76.2</v>
      </c>
      <c r="K29" s="89"/>
      <c r="L29" s="89"/>
      <c r="M29" s="88"/>
      <c r="N29" s="89"/>
      <c r="O29" s="88" t="s">
        <v>117</v>
      </c>
      <c r="P29" s="88" t="s">
        <v>117</v>
      </c>
      <c r="Q29" s="89">
        <v>11</v>
      </c>
      <c r="R29" s="169" t="s">
        <v>124</v>
      </c>
    </row>
    <row r="30" spans="1:18" ht="12" customHeight="1">
      <c r="A30" s="45"/>
      <c r="B30" s="46"/>
      <c r="C30" s="46"/>
      <c r="D30" s="46"/>
      <c r="E30" s="68"/>
      <c r="F30" s="8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171"/>
    </row>
    <row r="31" spans="1:18" ht="12" customHeight="1">
      <c r="A31" s="47"/>
      <c r="B31" s="48" t="s">
        <v>125</v>
      </c>
      <c r="C31" s="48"/>
      <c r="D31" s="48"/>
      <c r="E31" s="67"/>
      <c r="F31" s="67">
        <v>73.5</v>
      </c>
      <c r="G31" s="67"/>
      <c r="H31" s="67"/>
      <c r="I31" s="67"/>
      <c r="J31" s="67"/>
      <c r="K31" s="67"/>
      <c r="L31" s="67"/>
      <c r="M31" s="67"/>
      <c r="N31" s="91"/>
      <c r="O31" s="67"/>
      <c r="P31" s="67"/>
      <c r="Q31" s="67"/>
      <c r="R31" s="172"/>
    </row>
    <row r="32" spans="1:18" ht="12" customHeight="1">
      <c r="A32" s="45"/>
      <c r="B32" s="46" t="s">
        <v>126</v>
      </c>
      <c r="C32" s="46"/>
      <c r="D32" s="46"/>
      <c r="E32" s="68"/>
      <c r="F32" s="68">
        <v>7.4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171"/>
    </row>
    <row r="33" spans="1:18" ht="12" customHeight="1">
      <c r="A33" s="49"/>
      <c r="B33" s="50" t="s">
        <v>127</v>
      </c>
      <c r="C33" s="50"/>
      <c r="D33" s="50"/>
      <c r="E33" s="69"/>
      <c r="F33" s="69">
        <v>6.1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173"/>
    </row>
    <row r="34" spans="1:19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ht="13.5" customHeight="1"/>
  </sheetData>
  <printOptions/>
  <pageMargins left="0.75" right="0.75" top="1" bottom="1" header="0.5" footer="0.5"/>
  <pageSetup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D4">
      <selection activeCell="N21" sqref="N21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6.0039062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61</v>
      </c>
      <c r="B3" s="23" t="s">
        <v>129</v>
      </c>
      <c r="C3" s="23"/>
      <c r="D3" s="23"/>
      <c r="E3" s="23"/>
      <c r="F3" s="23" t="s">
        <v>63</v>
      </c>
      <c r="G3" s="23" t="s">
        <v>130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</row>
    <row r="4" spans="1:18" ht="12" customHeight="1">
      <c r="A4" s="23" t="s">
        <v>65</v>
      </c>
      <c r="B4" s="23"/>
      <c r="C4" s="23" t="s">
        <v>66</v>
      </c>
      <c r="D4" s="23"/>
      <c r="E4" s="23"/>
      <c r="F4" s="23" t="s">
        <v>67</v>
      </c>
      <c r="G4" s="23"/>
      <c r="H4" s="23"/>
      <c r="I4" s="23" t="s">
        <v>68</v>
      </c>
      <c r="J4" s="23"/>
      <c r="K4" s="23"/>
      <c r="L4" s="23"/>
      <c r="M4" s="23"/>
      <c r="N4" s="23"/>
      <c r="O4" s="23"/>
      <c r="P4" s="25"/>
      <c r="Q4" s="26"/>
      <c r="R4" s="26"/>
    </row>
    <row r="5" spans="1:18" ht="12" customHeight="1">
      <c r="A5" s="23" t="s">
        <v>69</v>
      </c>
      <c r="B5" s="23"/>
      <c r="C5" s="23"/>
      <c r="D5" s="23"/>
      <c r="E5" s="23"/>
      <c r="F5" s="23" t="s">
        <v>71</v>
      </c>
      <c r="G5" s="23"/>
      <c r="H5" s="23"/>
      <c r="I5" s="23" t="s">
        <v>72</v>
      </c>
      <c r="J5" s="23"/>
      <c r="K5" s="28"/>
      <c r="L5" s="28"/>
      <c r="M5" s="23"/>
      <c r="N5" s="23"/>
      <c r="O5" s="23"/>
      <c r="P5" s="25"/>
      <c r="Q5" s="26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87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6"/>
      <c r="R8" s="36"/>
    </row>
    <row r="9" spans="1:18" ht="10.5" customHeight="1">
      <c r="A9" s="38"/>
      <c r="B9" s="39"/>
      <c r="C9" s="39"/>
      <c r="D9" s="29"/>
      <c r="E9" s="30" t="s">
        <v>79</v>
      </c>
      <c r="F9" s="30" t="s">
        <v>99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/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6</v>
      </c>
      <c r="F10" s="83">
        <v>73.5</v>
      </c>
      <c r="G10" s="82">
        <v>58.373999999999995</v>
      </c>
      <c r="H10" s="83">
        <v>185</v>
      </c>
      <c r="I10" s="83">
        <v>31.667</v>
      </c>
      <c r="J10" s="83">
        <v>80.433</v>
      </c>
      <c r="K10" s="84"/>
      <c r="L10" s="84"/>
      <c r="M10" s="83"/>
      <c r="N10" s="84"/>
      <c r="O10" s="83">
        <v>3</v>
      </c>
      <c r="P10" s="83">
        <v>10</v>
      </c>
      <c r="Q10" s="85"/>
      <c r="R10" s="84"/>
    </row>
    <row r="11" spans="1:18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86">
        <f aca="true" t="shared" si="0" ref="E11:E29">RANK(F11,F$10:F$29,0)</f>
        <v>8</v>
      </c>
      <c r="F11" s="88">
        <v>70.525</v>
      </c>
      <c r="G11" s="87">
        <v>56.4</v>
      </c>
      <c r="H11" s="88">
        <v>184.667</v>
      </c>
      <c r="I11" s="88">
        <v>27.667</v>
      </c>
      <c r="J11" s="88">
        <v>70.273</v>
      </c>
      <c r="K11" s="89"/>
      <c r="L11" s="89"/>
      <c r="M11" s="88"/>
      <c r="N11" s="89"/>
      <c r="O11" s="88">
        <v>0</v>
      </c>
      <c r="P11" s="88">
        <v>0</v>
      </c>
      <c r="Q11" s="89"/>
      <c r="R11" s="89"/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4</v>
      </c>
      <c r="F12" s="83">
        <v>75.119</v>
      </c>
      <c r="G12" s="90">
        <v>56.4</v>
      </c>
      <c r="H12" s="83">
        <v>184.333</v>
      </c>
      <c r="I12" s="83">
        <v>33.333</v>
      </c>
      <c r="J12" s="83">
        <v>84.667</v>
      </c>
      <c r="K12" s="84"/>
      <c r="L12" s="84"/>
      <c r="M12" s="83"/>
      <c r="N12" s="84"/>
      <c r="O12" s="83">
        <v>0</v>
      </c>
      <c r="P12" s="83">
        <v>0</v>
      </c>
      <c r="Q12" s="84"/>
      <c r="R12" s="84"/>
    </row>
    <row r="13" spans="1:18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86">
        <f t="shared" si="0"/>
        <v>2</v>
      </c>
      <c r="F13" s="88">
        <v>76.202</v>
      </c>
      <c r="G13" s="87">
        <v>56.96399999999999</v>
      </c>
      <c r="H13" s="88">
        <v>180</v>
      </c>
      <c r="I13" s="88">
        <v>29</v>
      </c>
      <c r="J13" s="88">
        <v>73.66</v>
      </c>
      <c r="K13" s="89"/>
      <c r="L13" s="89"/>
      <c r="M13" s="88"/>
      <c r="N13" s="89"/>
      <c r="O13" s="88">
        <v>7</v>
      </c>
      <c r="P13" s="88">
        <v>40</v>
      </c>
      <c r="Q13" s="89"/>
      <c r="R13" s="89"/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13</v>
      </c>
      <c r="F14" s="83">
        <v>64.61</v>
      </c>
      <c r="G14" s="90">
        <v>59.07899999999999</v>
      </c>
      <c r="H14" s="83">
        <v>186.667</v>
      </c>
      <c r="I14" s="83">
        <v>28.667</v>
      </c>
      <c r="J14" s="83">
        <v>72.813</v>
      </c>
      <c r="K14" s="84"/>
      <c r="L14" s="84"/>
      <c r="M14" s="83"/>
      <c r="N14" s="84"/>
      <c r="O14" s="83">
        <v>7</v>
      </c>
      <c r="P14" s="83">
        <v>26.667</v>
      </c>
      <c r="Q14" s="84"/>
      <c r="R14" s="84"/>
    </row>
    <row r="15" spans="1:18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86">
        <f t="shared" si="0"/>
        <v>18</v>
      </c>
      <c r="F15" s="88">
        <v>59.258</v>
      </c>
      <c r="G15" s="87">
        <v>54.99</v>
      </c>
      <c r="H15" s="88">
        <v>184.667</v>
      </c>
      <c r="I15" s="88">
        <v>27</v>
      </c>
      <c r="J15" s="88">
        <v>68.58</v>
      </c>
      <c r="K15" s="89"/>
      <c r="L15" s="89"/>
      <c r="M15" s="88"/>
      <c r="N15" s="89"/>
      <c r="O15" s="88">
        <v>8</v>
      </c>
      <c r="P15" s="88">
        <v>63.333</v>
      </c>
      <c r="Q15" s="89"/>
      <c r="R15" s="89"/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11</v>
      </c>
      <c r="F16" s="83">
        <v>65.931</v>
      </c>
      <c r="G16" s="90">
        <v>57.95099999999999</v>
      </c>
      <c r="H16" s="83">
        <v>180</v>
      </c>
      <c r="I16" s="83">
        <v>23.333</v>
      </c>
      <c r="J16" s="83">
        <v>59.267</v>
      </c>
      <c r="K16" s="84"/>
      <c r="L16" s="84"/>
      <c r="M16" s="83"/>
      <c r="N16" s="84"/>
      <c r="O16" s="83">
        <v>8</v>
      </c>
      <c r="P16" s="83">
        <v>36.667</v>
      </c>
      <c r="Q16" s="84"/>
      <c r="R16" s="84"/>
    </row>
    <row r="17" spans="1:18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86">
        <f t="shared" si="0"/>
        <v>3</v>
      </c>
      <c r="F17" s="88">
        <v>76.109</v>
      </c>
      <c r="G17" s="87">
        <v>53.721</v>
      </c>
      <c r="H17" s="88">
        <v>180</v>
      </c>
      <c r="I17" s="88">
        <v>29</v>
      </c>
      <c r="J17" s="88">
        <v>73.66</v>
      </c>
      <c r="K17" s="89"/>
      <c r="L17" s="89"/>
      <c r="M17" s="88"/>
      <c r="N17" s="89"/>
      <c r="O17" s="88">
        <v>0</v>
      </c>
      <c r="P17" s="88">
        <v>0</v>
      </c>
      <c r="Q17" s="89"/>
      <c r="R17" s="89"/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7</v>
      </c>
      <c r="F18" s="83">
        <v>73.215</v>
      </c>
      <c r="G18" s="90">
        <v>54.70799999999999</v>
      </c>
      <c r="H18" s="83">
        <v>182.667</v>
      </c>
      <c r="I18" s="83">
        <v>31.333</v>
      </c>
      <c r="J18" s="83">
        <v>79.587</v>
      </c>
      <c r="K18" s="84"/>
      <c r="L18" s="84"/>
      <c r="M18" s="83"/>
      <c r="N18" s="84"/>
      <c r="O18" s="83">
        <v>4.667</v>
      </c>
      <c r="P18" s="83">
        <v>10.667</v>
      </c>
      <c r="Q18" s="84"/>
      <c r="R18" s="84"/>
    </row>
    <row r="19" spans="1:18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86">
        <f t="shared" si="0"/>
        <v>5</v>
      </c>
      <c r="F19" s="88">
        <v>74.188</v>
      </c>
      <c r="G19" s="87">
        <v>53.861999999999995</v>
      </c>
      <c r="H19" s="88">
        <v>187.667</v>
      </c>
      <c r="I19" s="88">
        <v>32</v>
      </c>
      <c r="J19" s="88">
        <v>81.28</v>
      </c>
      <c r="K19" s="89"/>
      <c r="L19" s="89"/>
      <c r="M19" s="88"/>
      <c r="N19" s="89"/>
      <c r="O19" s="88">
        <v>2.667</v>
      </c>
      <c r="P19" s="88">
        <v>7</v>
      </c>
      <c r="Q19" s="89"/>
      <c r="R19" s="89"/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19</v>
      </c>
      <c r="F20" s="83">
        <v>54.538</v>
      </c>
      <c r="G20" s="90">
        <v>56.25899999999999</v>
      </c>
      <c r="H20" s="83">
        <v>186</v>
      </c>
      <c r="I20" s="83">
        <v>24.333</v>
      </c>
      <c r="J20" s="83">
        <v>61.807</v>
      </c>
      <c r="K20" s="84"/>
      <c r="L20" s="84"/>
      <c r="M20" s="83"/>
      <c r="N20" s="84"/>
      <c r="O20" s="83">
        <v>5</v>
      </c>
      <c r="P20" s="83">
        <v>90</v>
      </c>
      <c r="Q20" s="84"/>
      <c r="R20" s="84"/>
    </row>
    <row r="21" spans="1:18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86">
        <f t="shared" si="0"/>
        <v>1</v>
      </c>
      <c r="F21" s="88">
        <v>79.876</v>
      </c>
      <c r="G21" s="87">
        <v>56.541</v>
      </c>
      <c r="H21" s="88">
        <v>181.333</v>
      </c>
      <c r="I21" s="88">
        <v>26.667</v>
      </c>
      <c r="J21" s="88">
        <v>67.733</v>
      </c>
      <c r="K21" s="89"/>
      <c r="L21" s="89"/>
      <c r="M21" s="88"/>
      <c r="N21" s="89"/>
      <c r="O21" s="88">
        <v>7</v>
      </c>
      <c r="P21" s="88">
        <v>2.333</v>
      </c>
      <c r="Q21" s="89"/>
      <c r="R21" s="89"/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16</v>
      </c>
      <c r="F22" s="83">
        <v>60.664</v>
      </c>
      <c r="G22" s="90">
        <v>58.373999999999995</v>
      </c>
      <c r="H22" s="83">
        <v>182.333</v>
      </c>
      <c r="I22" s="83">
        <v>28.667</v>
      </c>
      <c r="J22" s="83">
        <v>72.813</v>
      </c>
      <c r="K22" s="84"/>
      <c r="L22" s="84"/>
      <c r="M22" s="83"/>
      <c r="N22" s="84"/>
      <c r="O22" s="83">
        <v>0</v>
      </c>
      <c r="P22" s="83">
        <v>0</v>
      </c>
      <c r="Q22" s="84"/>
      <c r="R22" s="84"/>
    </row>
    <row r="23" spans="1:18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86">
        <f t="shared" si="0"/>
        <v>9</v>
      </c>
      <c r="F23" s="88">
        <v>69.44</v>
      </c>
      <c r="G23" s="87">
        <v>56.25899999999999</v>
      </c>
      <c r="H23" s="88">
        <v>184</v>
      </c>
      <c r="I23" s="88">
        <v>31.333</v>
      </c>
      <c r="J23" s="88">
        <v>79.587</v>
      </c>
      <c r="K23" s="89"/>
      <c r="L23" s="89"/>
      <c r="M23" s="88"/>
      <c r="N23" s="89"/>
      <c r="O23" s="88">
        <v>0</v>
      </c>
      <c r="P23" s="88">
        <v>0</v>
      </c>
      <c r="Q23" s="89"/>
      <c r="R23" s="89"/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15</v>
      </c>
      <c r="F24" s="83">
        <v>61.77</v>
      </c>
      <c r="G24" s="90">
        <v>58.65599999999999</v>
      </c>
      <c r="H24" s="83">
        <v>187</v>
      </c>
      <c r="I24" s="83">
        <v>28.667</v>
      </c>
      <c r="J24" s="83">
        <v>72.813</v>
      </c>
      <c r="K24" s="84"/>
      <c r="L24" s="84"/>
      <c r="M24" s="83"/>
      <c r="N24" s="84"/>
      <c r="O24" s="83">
        <v>1</v>
      </c>
      <c r="P24" s="83">
        <v>0.333</v>
      </c>
      <c r="Q24" s="84"/>
      <c r="R24" s="84"/>
    </row>
    <row r="25" spans="1:18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86">
        <f t="shared" si="0"/>
        <v>17</v>
      </c>
      <c r="F25" s="88">
        <v>59.946</v>
      </c>
      <c r="G25" s="87">
        <v>52.733999999999995</v>
      </c>
      <c r="H25" s="88">
        <v>184</v>
      </c>
      <c r="I25" s="88">
        <v>26.333</v>
      </c>
      <c r="J25" s="88">
        <v>66.887</v>
      </c>
      <c r="K25" s="89"/>
      <c r="L25" s="89"/>
      <c r="M25" s="88"/>
      <c r="N25" s="89"/>
      <c r="O25" s="88">
        <v>1</v>
      </c>
      <c r="P25" s="88">
        <v>0.333</v>
      </c>
      <c r="Q25" s="89"/>
      <c r="R25" s="89"/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20</v>
      </c>
      <c r="F26" s="83">
        <v>50.898</v>
      </c>
      <c r="G26" s="90">
        <v>55.13099999999999</v>
      </c>
      <c r="H26" s="83">
        <v>184.333</v>
      </c>
      <c r="I26" s="83">
        <v>38</v>
      </c>
      <c r="J26" s="83">
        <v>96.52</v>
      </c>
      <c r="K26" s="84"/>
      <c r="L26" s="84"/>
      <c r="M26" s="83"/>
      <c r="N26" s="84"/>
      <c r="O26" s="83">
        <v>0</v>
      </c>
      <c r="P26" s="83">
        <v>0</v>
      </c>
      <c r="Q26" s="84"/>
      <c r="R26" s="84"/>
    </row>
    <row r="27" spans="1:18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86">
        <f t="shared" si="0"/>
        <v>12</v>
      </c>
      <c r="F27" s="88">
        <v>65.645</v>
      </c>
      <c r="G27" s="87">
        <v>57.245999999999995</v>
      </c>
      <c r="H27" s="88">
        <v>186.333</v>
      </c>
      <c r="I27" s="88">
        <v>31</v>
      </c>
      <c r="J27" s="88">
        <v>78.74</v>
      </c>
      <c r="K27" s="89"/>
      <c r="L27" s="89"/>
      <c r="M27" s="88"/>
      <c r="N27" s="89"/>
      <c r="O27" s="88">
        <v>1</v>
      </c>
      <c r="P27" s="88">
        <v>0.333</v>
      </c>
      <c r="Q27" s="89"/>
      <c r="R27" s="89"/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14</v>
      </c>
      <c r="F28" s="83">
        <v>63.938</v>
      </c>
      <c r="G28" s="90">
        <v>57.245999999999995</v>
      </c>
      <c r="H28" s="83">
        <v>185.333</v>
      </c>
      <c r="I28" s="83">
        <v>30.333</v>
      </c>
      <c r="J28" s="83">
        <v>77.047</v>
      </c>
      <c r="K28" s="84"/>
      <c r="L28" s="84"/>
      <c r="M28" s="83"/>
      <c r="N28" s="84"/>
      <c r="O28" s="83">
        <v>4.333</v>
      </c>
      <c r="P28" s="83">
        <v>1</v>
      </c>
      <c r="Q28" s="84"/>
      <c r="R28" s="84"/>
    </row>
    <row r="29" spans="1:18" ht="12" customHeight="1">
      <c r="A29" s="40">
        <v>20</v>
      </c>
      <c r="B29" s="44" t="s">
        <v>54</v>
      </c>
      <c r="C29" s="41" t="s">
        <v>55</v>
      </c>
      <c r="D29" s="41" t="s">
        <v>56</v>
      </c>
      <c r="E29" s="86">
        <f t="shared" si="0"/>
        <v>10</v>
      </c>
      <c r="F29" s="88">
        <v>68.158</v>
      </c>
      <c r="G29" s="87">
        <v>49.913999999999994</v>
      </c>
      <c r="H29" s="88">
        <v>186.333</v>
      </c>
      <c r="I29" s="88">
        <v>27.667</v>
      </c>
      <c r="J29" s="88">
        <v>70.273</v>
      </c>
      <c r="K29" s="89"/>
      <c r="L29" s="89"/>
      <c r="M29" s="88"/>
      <c r="N29" s="89"/>
      <c r="O29" s="88">
        <v>0</v>
      </c>
      <c r="P29" s="88">
        <v>0</v>
      </c>
      <c r="Q29" s="89"/>
      <c r="R29" s="89"/>
    </row>
    <row r="30" spans="1:18" ht="12" customHeight="1">
      <c r="A30" s="45"/>
      <c r="B30" s="46"/>
      <c r="C30" s="46"/>
      <c r="D30" s="46"/>
      <c r="E30" s="68"/>
      <c r="F30" s="88"/>
      <c r="G30" s="87"/>
      <c r="H30" s="95"/>
      <c r="I30" s="95"/>
      <c r="J30" s="95"/>
      <c r="K30" s="68"/>
      <c r="L30" s="68"/>
      <c r="M30" s="68"/>
      <c r="N30" s="68"/>
      <c r="O30" s="95"/>
      <c r="P30" s="95"/>
      <c r="Q30" s="68"/>
      <c r="R30" s="68"/>
    </row>
    <row r="31" spans="1:18" ht="12" customHeight="1">
      <c r="A31" s="47"/>
      <c r="B31" s="48" t="s">
        <v>125</v>
      </c>
      <c r="C31" s="48"/>
      <c r="D31" s="48"/>
      <c r="E31" s="67"/>
      <c r="F31" s="96">
        <v>67.177</v>
      </c>
      <c r="G31" s="97">
        <v>56.04045</v>
      </c>
      <c r="H31" s="96">
        <v>184.133</v>
      </c>
      <c r="I31" s="96">
        <v>29.3</v>
      </c>
      <c r="J31" s="96">
        <v>74.422</v>
      </c>
      <c r="K31" s="67"/>
      <c r="L31" s="67"/>
      <c r="M31" s="67"/>
      <c r="N31" s="91"/>
      <c r="O31" s="96">
        <v>2.983</v>
      </c>
      <c r="P31" s="96">
        <v>14.433</v>
      </c>
      <c r="Q31" s="67"/>
      <c r="R31" s="92"/>
    </row>
    <row r="32" spans="1:18" ht="12" customHeight="1">
      <c r="A32" s="45"/>
      <c r="B32" s="46" t="s">
        <v>126</v>
      </c>
      <c r="C32" s="46"/>
      <c r="D32" s="46"/>
      <c r="E32" s="68"/>
      <c r="F32" s="95">
        <v>8.639</v>
      </c>
      <c r="G32" s="68"/>
      <c r="H32" s="95">
        <v>1.516</v>
      </c>
      <c r="I32" s="95">
        <v>2.517</v>
      </c>
      <c r="J32" s="95">
        <v>6.394</v>
      </c>
      <c r="K32" s="68"/>
      <c r="L32" s="68"/>
      <c r="M32" s="68"/>
      <c r="N32" s="68"/>
      <c r="O32" s="95">
        <v>2.138</v>
      </c>
      <c r="P32" s="95">
        <v>12.561</v>
      </c>
      <c r="Q32" s="68"/>
      <c r="R32" s="93"/>
    </row>
    <row r="33" spans="1:18" ht="12" customHeight="1">
      <c r="A33" s="49"/>
      <c r="B33" s="50" t="s">
        <v>127</v>
      </c>
      <c r="C33" s="50"/>
      <c r="D33" s="50"/>
      <c r="E33" s="69"/>
      <c r="F33" s="98">
        <v>7.78</v>
      </c>
      <c r="G33" s="69"/>
      <c r="H33" s="98">
        <v>0.5</v>
      </c>
      <c r="I33" s="98">
        <v>5.2</v>
      </c>
      <c r="J33" s="98">
        <v>5.2</v>
      </c>
      <c r="K33" s="69"/>
      <c r="L33" s="69"/>
      <c r="M33" s="69"/>
      <c r="N33" s="69"/>
      <c r="O33" s="98">
        <v>43.35</v>
      </c>
      <c r="P33" s="98">
        <v>52.65</v>
      </c>
      <c r="Q33" s="69"/>
      <c r="R33" s="94"/>
    </row>
    <row r="34" spans="1:19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ht="13.5" customHeight="1"/>
  </sheetData>
  <printOptions/>
  <pageMargins left="0.75" right="0.75" top="1" bottom="1" header="0.5" footer="0.5"/>
  <pageSetup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E10" sqref="E10:E29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6.0039062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61</v>
      </c>
      <c r="B3" s="23" t="s">
        <v>248</v>
      </c>
      <c r="C3" s="23"/>
      <c r="D3" s="23"/>
      <c r="E3" s="23"/>
      <c r="F3" s="23" t="s">
        <v>63</v>
      </c>
      <c r="G3" s="23" t="s">
        <v>249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</row>
    <row r="4" spans="1:18" ht="12" customHeight="1">
      <c r="A4" s="23" t="s">
        <v>65</v>
      </c>
      <c r="B4" s="23"/>
      <c r="C4" s="23" t="s">
        <v>66</v>
      </c>
      <c r="D4" s="23"/>
      <c r="E4" s="23"/>
      <c r="F4" s="23" t="s">
        <v>67</v>
      </c>
      <c r="G4" s="23"/>
      <c r="H4" s="23"/>
      <c r="I4" s="23" t="s">
        <v>68</v>
      </c>
      <c r="J4" s="23"/>
      <c r="K4" s="23"/>
      <c r="L4" s="23"/>
      <c r="M4" s="23"/>
      <c r="N4" s="23"/>
      <c r="O4" s="23"/>
      <c r="P4" s="25"/>
      <c r="Q4" s="26"/>
      <c r="R4" s="26"/>
    </row>
    <row r="5" spans="1:18" ht="12" customHeight="1">
      <c r="A5" s="23" t="s">
        <v>69</v>
      </c>
      <c r="B5" s="23"/>
      <c r="C5" s="23"/>
      <c r="D5" s="23"/>
      <c r="E5" s="23"/>
      <c r="F5" s="23" t="s">
        <v>71</v>
      </c>
      <c r="G5" s="23"/>
      <c r="H5" s="23"/>
      <c r="I5" s="23" t="s">
        <v>72</v>
      </c>
      <c r="J5" s="23"/>
      <c r="K5" s="28"/>
      <c r="L5" s="28"/>
      <c r="M5" s="23"/>
      <c r="N5" s="23"/>
      <c r="O5" s="23"/>
      <c r="P5" s="25"/>
      <c r="Q5" s="26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87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6"/>
      <c r="R8" s="36"/>
    </row>
    <row r="9" spans="1:18" ht="10.5" customHeight="1">
      <c r="A9" s="38"/>
      <c r="B9" s="39"/>
      <c r="C9" s="39"/>
      <c r="D9" s="29"/>
      <c r="E9" s="36" t="s">
        <v>79</v>
      </c>
      <c r="F9" s="36" t="s">
        <v>99</v>
      </c>
      <c r="G9" s="36" t="s">
        <v>100</v>
      </c>
      <c r="H9" s="36" t="s">
        <v>101</v>
      </c>
      <c r="I9" s="36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/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204" t="s">
        <v>7</v>
      </c>
      <c r="E10" s="210">
        <v>7</v>
      </c>
      <c r="F10" s="210">
        <v>114.07</v>
      </c>
      <c r="G10" s="211">
        <v>62.55464999999999</v>
      </c>
      <c r="H10" s="181"/>
      <c r="I10" s="211">
        <v>40.2456</v>
      </c>
      <c r="J10" s="201"/>
      <c r="K10" s="202"/>
      <c r="L10" s="202"/>
      <c r="M10" s="201"/>
      <c r="N10" s="202"/>
      <c r="O10" s="202"/>
      <c r="P10" s="202"/>
      <c r="Q10" s="203"/>
      <c r="R10" s="202"/>
    </row>
    <row r="11" spans="1:18" ht="12" customHeight="1">
      <c r="A11" s="40">
        <v>2</v>
      </c>
      <c r="B11" s="42" t="s">
        <v>10</v>
      </c>
      <c r="C11" s="41" t="s">
        <v>9</v>
      </c>
      <c r="D11" s="205" t="s">
        <v>11</v>
      </c>
      <c r="E11" s="212">
        <v>12</v>
      </c>
      <c r="F11" s="212">
        <v>109.27</v>
      </c>
      <c r="G11" s="213">
        <v>60.651149999999994</v>
      </c>
      <c r="H11" s="214"/>
      <c r="I11" s="213">
        <v>37.312</v>
      </c>
      <c r="J11" s="191"/>
      <c r="K11" s="192"/>
      <c r="L11" s="192"/>
      <c r="M11" s="191"/>
      <c r="N11" s="192"/>
      <c r="O11" s="192"/>
      <c r="P11" s="192"/>
      <c r="Q11" s="192"/>
      <c r="R11" s="192"/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206" t="s">
        <v>13</v>
      </c>
      <c r="E12" s="210">
        <v>17</v>
      </c>
      <c r="F12" s="210">
        <v>97.4</v>
      </c>
      <c r="G12" s="211">
        <v>60.82035</v>
      </c>
      <c r="H12" s="181"/>
      <c r="I12" s="211">
        <v>39.2906</v>
      </c>
      <c r="J12" s="201"/>
      <c r="K12" s="202"/>
      <c r="L12" s="202"/>
      <c r="M12" s="201"/>
      <c r="N12" s="202"/>
      <c r="O12" s="202"/>
      <c r="P12" s="202"/>
      <c r="Q12" s="202"/>
      <c r="R12" s="202"/>
    </row>
    <row r="13" spans="1:18" ht="12" customHeight="1">
      <c r="A13" s="40">
        <v>4</v>
      </c>
      <c r="B13" s="43" t="s">
        <v>14</v>
      </c>
      <c r="C13" s="41" t="s">
        <v>9</v>
      </c>
      <c r="D13" s="205" t="s">
        <v>15</v>
      </c>
      <c r="E13" s="212">
        <v>15</v>
      </c>
      <c r="F13" s="212">
        <v>103.77</v>
      </c>
      <c r="G13" s="213">
        <v>60.524249999999995</v>
      </c>
      <c r="H13" s="214"/>
      <c r="I13" s="213">
        <v>35.8078</v>
      </c>
      <c r="J13" s="191"/>
      <c r="K13" s="192"/>
      <c r="L13" s="192"/>
      <c r="M13" s="191"/>
      <c r="N13" s="192"/>
      <c r="O13" s="192"/>
      <c r="P13" s="192"/>
      <c r="Q13" s="192"/>
      <c r="R13" s="192"/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207" t="s">
        <v>18</v>
      </c>
      <c r="E14" s="210">
        <v>6</v>
      </c>
      <c r="F14" s="210">
        <v>114.77</v>
      </c>
      <c r="G14" s="211">
        <v>60.3621</v>
      </c>
      <c r="H14" s="181"/>
      <c r="I14" s="211">
        <v>38.7628</v>
      </c>
      <c r="J14" s="201"/>
      <c r="K14" s="202"/>
      <c r="L14" s="202"/>
      <c r="M14" s="201"/>
      <c r="N14" s="202"/>
      <c r="O14" s="202"/>
      <c r="P14" s="202"/>
      <c r="Q14" s="202"/>
      <c r="R14" s="202"/>
    </row>
    <row r="15" spans="1:18" ht="12" customHeight="1">
      <c r="A15" s="40">
        <v>6</v>
      </c>
      <c r="B15" s="44" t="s">
        <v>19</v>
      </c>
      <c r="C15" s="41" t="s">
        <v>17</v>
      </c>
      <c r="D15" s="208" t="s">
        <v>20</v>
      </c>
      <c r="E15" s="212">
        <v>13</v>
      </c>
      <c r="F15" s="212">
        <v>107.1</v>
      </c>
      <c r="G15" s="213">
        <v>60.35505</v>
      </c>
      <c r="H15" s="214"/>
      <c r="I15" s="213">
        <v>35.8315</v>
      </c>
      <c r="J15" s="191"/>
      <c r="K15" s="192"/>
      <c r="L15" s="192"/>
      <c r="M15" s="191"/>
      <c r="N15" s="192"/>
      <c r="O15" s="192"/>
      <c r="P15" s="192"/>
      <c r="Q15" s="192"/>
      <c r="R15" s="192"/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207" t="s">
        <v>22</v>
      </c>
      <c r="E16" s="210">
        <v>9</v>
      </c>
      <c r="F16" s="210">
        <v>112.57</v>
      </c>
      <c r="G16" s="211">
        <v>61.03185</v>
      </c>
      <c r="H16" s="181"/>
      <c r="I16" s="211">
        <v>33.5362</v>
      </c>
      <c r="J16" s="201"/>
      <c r="K16" s="202"/>
      <c r="L16" s="202"/>
      <c r="M16" s="201"/>
      <c r="N16" s="202"/>
      <c r="O16" s="202"/>
      <c r="P16" s="202"/>
      <c r="Q16" s="202"/>
      <c r="R16" s="202"/>
    </row>
    <row r="17" spans="1:18" ht="12" customHeight="1">
      <c r="A17" s="40">
        <v>8</v>
      </c>
      <c r="B17" s="44" t="s">
        <v>23</v>
      </c>
      <c r="C17" s="41" t="s">
        <v>17</v>
      </c>
      <c r="D17" s="208" t="s">
        <v>24</v>
      </c>
      <c r="E17" s="212">
        <v>19</v>
      </c>
      <c r="F17" s="212">
        <v>86.4333</v>
      </c>
      <c r="G17" s="213">
        <v>58.87455</v>
      </c>
      <c r="H17" s="214"/>
      <c r="I17" s="213">
        <v>33.9893</v>
      </c>
      <c r="J17" s="191"/>
      <c r="K17" s="192"/>
      <c r="L17" s="192"/>
      <c r="M17" s="191"/>
      <c r="N17" s="192"/>
      <c r="O17" s="192"/>
      <c r="P17" s="192"/>
      <c r="Q17" s="192"/>
      <c r="R17" s="192"/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207" t="s">
        <v>26</v>
      </c>
      <c r="E18" s="210">
        <v>5</v>
      </c>
      <c r="F18" s="210">
        <v>115.67</v>
      </c>
      <c r="G18" s="211">
        <v>62.66039999999999</v>
      </c>
      <c r="H18" s="181"/>
      <c r="I18" s="211">
        <v>38.1281</v>
      </c>
      <c r="J18" s="201"/>
      <c r="K18" s="202"/>
      <c r="L18" s="202"/>
      <c r="M18" s="201"/>
      <c r="N18" s="202"/>
      <c r="O18" s="202"/>
      <c r="P18" s="202"/>
      <c r="Q18" s="202"/>
      <c r="R18" s="202"/>
    </row>
    <row r="19" spans="1:18" ht="12" customHeight="1">
      <c r="A19" s="40">
        <v>10</v>
      </c>
      <c r="B19" s="44" t="s">
        <v>27</v>
      </c>
      <c r="C19" s="41" t="s">
        <v>28</v>
      </c>
      <c r="D19" s="208" t="s">
        <v>29</v>
      </c>
      <c r="E19" s="212">
        <v>1</v>
      </c>
      <c r="F19" s="212">
        <v>127.83</v>
      </c>
      <c r="G19" s="213">
        <v>60.24224999999999</v>
      </c>
      <c r="H19" s="214"/>
      <c r="I19" s="213">
        <v>42.8695</v>
      </c>
      <c r="J19" s="191"/>
      <c r="K19" s="192"/>
      <c r="L19" s="192"/>
      <c r="M19" s="191"/>
      <c r="N19" s="192"/>
      <c r="O19" s="192"/>
      <c r="P19" s="192"/>
      <c r="Q19" s="192"/>
      <c r="R19" s="192"/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207" t="s">
        <v>32</v>
      </c>
      <c r="E20" s="210">
        <v>3</v>
      </c>
      <c r="F20" s="210">
        <v>117.67</v>
      </c>
      <c r="G20" s="211">
        <v>60.763949999999994</v>
      </c>
      <c r="H20" s="181"/>
      <c r="I20" s="211">
        <v>35.2693</v>
      </c>
      <c r="J20" s="201"/>
      <c r="K20" s="202"/>
      <c r="L20" s="202"/>
      <c r="M20" s="201"/>
      <c r="N20" s="202"/>
      <c r="O20" s="202"/>
      <c r="P20" s="202"/>
      <c r="Q20" s="202"/>
      <c r="R20" s="202"/>
    </row>
    <row r="21" spans="1:18" ht="12" customHeight="1">
      <c r="A21" s="40">
        <v>12</v>
      </c>
      <c r="B21" s="44" t="s">
        <v>33</v>
      </c>
      <c r="C21" s="41" t="s">
        <v>17</v>
      </c>
      <c r="D21" s="208" t="s">
        <v>34</v>
      </c>
      <c r="E21" s="212">
        <v>10</v>
      </c>
      <c r="F21" s="212">
        <v>110.6</v>
      </c>
      <c r="G21" s="213">
        <v>59.10014999999999</v>
      </c>
      <c r="H21" s="214"/>
      <c r="I21" s="213">
        <v>34.1602</v>
      </c>
      <c r="J21" s="191"/>
      <c r="K21" s="192"/>
      <c r="L21" s="192"/>
      <c r="M21" s="191"/>
      <c r="N21" s="192"/>
      <c r="O21" s="192"/>
      <c r="P21" s="192"/>
      <c r="Q21" s="192"/>
      <c r="R21" s="192"/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207" t="s">
        <v>37</v>
      </c>
      <c r="E22" s="210">
        <v>14</v>
      </c>
      <c r="F22" s="210">
        <v>105.63</v>
      </c>
      <c r="G22" s="211">
        <v>61.48305</v>
      </c>
      <c r="H22" s="181"/>
      <c r="I22" s="211">
        <v>34.9703</v>
      </c>
      <c r="J22" s="201"/>
      <c r="K22" s="202"/>
      <c r="L22" s="202"/>
      <c r="M22" s="201"/>
      <c r="N22" s="202"/>
      <c r="O22" s="202"/>
      <c r="P22" s="202"/>
      <c r="Q22" s="202"/>
      <c r="R22" s="202"/>
    </row>
    <row r="23" spans="1:18" ht="12" customHeight="1">
      <c r="A23" s="40">
        <v>14</v>
      </c>
      <c r="B23" s="44" t="s">
        <v>39</v>
      </c>
      <c r="C23" s="41" t="s">
        <v>17</v>
      </c>
      <c r="D23" s="208" t="s">
        <v>40</v>
      </c>
      <c r="E23" s="212">
        <v>2</v>
      </c>
      <c r="F23" s="212">
        <v>122.2</v>
      </c>
      <c r="G23" s="213">
        <v>61.891949999999994</v>
      </c>
      <c r="H23" s="214"/>
      <c r="I23" s="213">
        <v>40.3891</v>
      </c>
      <c r="J23" s="191"/>
      <c r="K23" s="192"/>
      <c r="L23" s="192"/>
      <c r="M23" s="191"/>
      <c r="N23" s="192"/>
      <c r="O23" s="192"/>
      <c r="P23" s="192"/>
      <c r="Q23" s="192"/>
      <c r="R23" s="192"/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207" t="s">
        <v>44</v>
      </c>
      <c r="E24" s="210">
        <v>8</v>
      </c>
      <c r="F24" s="210">
        <v>113.67</v>
      </c>
      <c r="G24" s="211">
        <v>61.07414999999999</v>
      </c>
      <c r="H24" s="181"/>
      <c r="I24" s="211">
        <v>41.7284</v>
      </c>
      <c r="J24" s="201"/>
      <c r="K24" s="202"/>
      <c r="L24" s="202"/>
      <c r="M24" s="201"/>
      <c r="N24" s="202"/>
      <c r="O24" s="202"/>
      <c r="P24" s="202"/>
      <c r="Q24" s="202"/>
      <c r="R24" s="202"/>
    </row>
    <row r="25" spans="1:18" ht="12" customHeight="1">
      <c r="A25" s="40">
        <v>16</v>
      </c>
      <c r="B25" s="44" t="s">
        <v>45</v>
      </c>
      <c r="C25" s="41" t="s">
        <v>43</v>
      </c>
      <c r="D25" s="208" t="s">
        <v>46</v>
      </c>
      <c r="E25" s="212">
        <v>4</v>
      </c>
      <c r="F25" s="212">
        <v>117.63</v>
      </c>
      <c r="G25" s="213">
        <v>60.82739999999999</v>
      </c>
      <c r="H25" s="214"/>
      <c r="I25" s="213">
        <v>35.7818</v>
      </c>
      <c r="J25" s="191"/>
      <c r="K25" s="192"/>
      <c r="L25" s="192"/>
      <c r="M25" s="191"/>
      <c r="N25" s="192"/>
      <c r="O25" s="192"/>
      <c r="P25" s="192"/>
      <c r="Q25" s="192"/>
      <c r="R25" s="192"/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207" t="s">
        <v>48</v>
      </c>
      <c r="E26" s="210">
        <v>20</v>
      </c>
      <c r="F26" s="210">
        <v>71.5</v>
      </c>
      <c r="G26" s="211">
        <v>61.51125</v>
      </c>
      <c r="H26" s="181"/>
      <c r="I26" s="211">
        <v>47.8185</v>
      </c>
      <c r="J26" s="201"/>
      <c r="K26" s="202"/>
      <c r="L26" s="202"/>
      <c r="M26" s="201"/>
      <c r="N26" s="202"/>
      <c r="O26" s="202"/>
      <c r="P26" s="202"/>
      <c r="Q26" s="202"/>
      <c r="R26" s="202"/>
    </row>
    <row r="27" spans="1:18" ht="12" customHeight="1">
      <c r="A27" s="40">
        <v>18</v>
      </c>
      <c r="B27" s="44" t="s">
        <v>49</v>
      </c>
      <c r="C27" s="41" t="s">
        <v>28</v>
      </c>
      <c r="D27" s="208" t="s">
        <v>51</v>
      </c>
      <c r="E27" s="212">
        <v>11</v>
      </c>
      <c r="F27" s="212">
        <v>109.53</v>
      </c>
      <c r="G27" s="213">
        <v>59.925</v>
      </c>
      <c r="H27" s="214"/>
      <c r="I27" s="213">
        <v>38.0534</v>
      </c>
      <c r="J27" s="191"/>
      <c r="K27" s="192"/>
      <c r="L27" s="192"/>
      <c r="M27" s="191"/>
      <c r="N27" s="192"/>
      <c r="O27" s="192"/>
      <c r="P27" s="192"/>
      <c r="Q27" s="192"/>
      <c r="R27" s="192"/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207" t="s">
        <v>53</v>
      </c>
      <c r="E28" s="210">
        <v>18</v>
      </c>
      <c r="F28" s="210">
        <v>97.1</v>
      </c>
      <c r="G28" s="211">
        <v>58.76174999999999</v>
      </c>
      <c r="H28" s="181"/>
      <c r="I28" s="211">
        <v>37.051</v>
      </c>
      <c r="J28" s="201"/>
      <c r="K28" s="202"/>
      <c r="L28" s="202"/>
      <c r="M28" s="201"/>
      <c r="N28" s="202"/>
      <c r="O28" s="202"/>
      <c r="P28" s="202"/>
      <c r="Q28" s="202"/>
      <c r="R28" s="202"/>
    </row>
    <row r="29" spans="1:18" ht="12" customHeight="1">
      <c r="A29" s="40">
        <v>20</v>
      </c>
      <c r="B29" s="44" t="s">
        <v>54</v>
      </c>
      <c r="C29" s="41" t="s">
        <v>55</v>
      </c>
      <c r="D29" s="208" t="s">
        <v>56</v>
      </c>
      <c r="E29" s="212">
        <v>16</v>
      </c>
      <c r="F29" s="212">
        <v>98.1333</v>
      </c>
      <c r="G29" s="213">
        <v>55.08164999999999</v>
      </c>
      <c r="H29" s="214"/>
      <c r="I29" s="213">
        <v>35.7841</v>
      </c>
      <c r="J29" s="191"/>
      <c r="K29" s="192"/>
      <c r="L29" s="192"/>
      <c r="M29" s="191"/>
      <c r="N29" s="192"/>
      <c r="O29" s="192"/>
      <c r="P29" s="192"/>
      <c r="Q29" s="192"/>
      <c r="R29" s="192"/>
    </row>
    <row r="30" spans="1:18" ht="12" customHeight="1">
      <c r="A30" s="45"/>
      <c r="B30" s="46"/>
      <c r="C30" s="46"/>
      <c r="D30" s="46"/>
      <c r="E30" s="66"/>
      <c r="F30" s="209"/>
      <c r="G30" s="174"/>
      <c r="H30" s="174"/>
      <c r="I30" s="209"/>
      <c r="J30" s="195"/>
      <c r="K30" s="50"/>
      <c r="L30" s="50"/>
      <c r="M30" s="50"/>
      <c r="N30" s="50"/>
      <c r="O30" s="50"/>
      <c r="P30" s="50"/>
      <c r="Q30" s="50"/>
      <c r="R30" s="200"/>
    </row>
    <row r="31" spans="1:18" ht="12" customHeight="1">
      <c r="A31" s="47"/>
      <c r="B31" s="48" t="s">
        <v>125</v>
      </c>
      <c r="C31" s="48"/>
      <c r="D31" s="48"/>
      <c r="E31" s="48"/>
      <c r="F31" s="215">
        <f>AVERAGE(F10:F30)</f>
        <v>107.62733</v>
      </c>
      <c r="G31" s="190">
        <f>AVERAGE(G10:G30)</f>
        <v>60.42484499999999</v>
      </c>
      <c r="H31" s="66"/>
      <c r="I31" s="190">
        <f>AVERAGE(I10:I30)</f>
        <v>37.838975</v>
      </c>
      <c r="J31" s="197"/>
      <c r="K31" s="66"/>
      <c r="L31" s="66"/>
      <c r="M31" s="66"/>
      <c r="N31" s="198"/>
      <c r="O31" s="66"/>
      <c r="P31" s="66"/>
      <c r="Q31" s="66"/>
      <c r="R31" s="199"/>
    </row>
    <row r="32" spans="1:18" ht="12" customHeight="1">
      <c r="A32" s="45"/>
      <c r="B32" s="46" t="s">
        <v>126</v>
      </c>
      <c r="C32" s="46"/>
      <c r="D32" s="46"/>
      <c r="E32" s="46"/>
      <c r="F32" s="193"/>
      <c r="G32" s="46"/>
      <c r="H32" s="46"/>
      <c r="I32" s="193"/>
      <c r="J32" s="193"/>
      <c r="K32" s="46"/>
      <c r="L32" s="46"/>
      <c r="M32" s="46"/>
      <c r="N32" s="46"/>
      <c r="O32" s="46"/>
      <c r="P32" s="46"/>
      <c r="Q32" s="46"/>
      <c r="R32" s="194"/>
    </row>
    <row r="33" spans="1:18" ht="12" customHeight="1">
      <c r="A33" s="49"/>
      <c r="B33" s="50" t="s">
        <v>127</v>
      </c>
      <c r="C33" s="50"/>
      <c r="D33" s="50"/>
      <c r="E33" s="50"/>
      <c r="F33" s="195"/>
      <c r="G33" s="50"/>
      <c r="H33" s="50"/>
      <c r="I33" s="195"/>
      <c r="J33" s="195"/>
      <c r="K33" s="50"/>
      <c r="L33" s="50"/>
      <c r="M33" s="50"/>
      <c r="N33" s="50"/>
      <c r="O33" s="50"/>
      <c r="P33" s="50"/>
      <c r="Q33" s="50"/>
      <c r="R33" s="196"/>
    </row>
    <row r="34" spans="1:19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ht="13.5" customHeight="1"/>
  </sheetData>
  <printOptions gridLines="1"/>
  <pageMargins left="0.75" right="0.75" top="1" bottom="1" header="0.5" footer="0.5"/>
  <pageSetup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E1">
      <selection activeCell="O1" sqref="A1:O33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6.0039062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61</v>
      </c>
      <c r="B3" s="23" t="s">
        <v>129</v>
      </c>
      <c r="C3" s="23"/>
      <c r="D3" s="23"/>
      <c r="E3" s="23"/>
      <c r="F3" s="23" t="s">
        <v>63</v>
      </c>
      <c r="G3" s="23" t="s">
        <v>131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</row>
    <row r="4" spans="1:18" ht="12" customHeight="1">
      <c r="A4" s="23" t="s">
        <v>65</v>
      </c>
      <c r="B4" s="23"/>
      <c r="C4" s="23" t="s">
        <v>66</v>
      </c>
      <c r="D4" s="23"/>
      <c r="E4" s="23"/>
      <c r="F4" s="23" t="s">
        <v>67</v>
      </c>
      <c r="G4" s="23"/>
      <c r="H4" s="23"/>
      <c r="I4" s="23" t="s">
        <v>68</v>
      </c>
      <c r="J4" s="23"/>
      <c r="K4" s="23"/>
      <c r="L4" s="23"/>
      <c r="M4" s="23"/>
      <c r="N4" s="23"/>
      <c r="O4" s="23"/>
      <c r="P4" s="25"/>
      <c r="Q4" s="26"/>
      <c r="R4" s="26"/>
    </row>
    <row r="5" spans="1:18" ht="12" customHeight="1">
      <c r="A5" s="23" t="s">
        <v>69</v>
      </c>
      <c r="B5" s="23"/>
      <c r="C5" s="23"/>
      <c r="D5" s="23"/>
      <c r="E5" s="23"/>
      <c r="F5" s="23" t="s">
        <v>71</v>
      </c>
      <c r="G5" s="23"/>
      <c r="H5" s="23"/>
      <c r="I5" s="23" t="s">
        <v>72</v>
      </c>
      <c r="J5" s="23"/>
      <c r="K5" s="28"/>
      <c r="L5" s="28"/>
      <c r="M5" s="23"/>
      <c r="N5" s="23"/>
      <c r="O5" s="23"/>
      <c r="P5" s="25"/>
      <c r="Q5" s="26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87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6"/>
      <c r="R8" s="36"/>
    </row>
    <row r="9" spans="1:18" ht="10.5" customHeight="1">
      <c r="A9" s="38"/>
      <c r="B9" s="39"/>
      <c r="C9" s="39"/>
      <c r="D9" s="29"/>
      <c r="E9" s="30" t="s">
        <v>79</v>
      </c>
      <c r="F9" s="30" t="s">
        <v>99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/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5</v>
      </c>
      <c r="F10" s="99">
        <v>87.523</v>
      </c>
      <c r="G10" s="82">
        <v>60.91199999999999</v>
      </c>
      <c r="H10" s="83"/>
      <c r="I10" s="83">
        <v>30</v>
      </c>
      <c r="J10" s="83">
        <v>76.2</v>
      </c>
      <c r="K10" s="84"/>
      <c r="L10" s="84"/>
      <c r="M10" s="83"/>
      <c r="N10" s="84"/>
      <c r="O10" s="84"/>
      <c r="P10" s="84"/>
      <c r="Q10" s="85"/>
      <c r="R10" s="84"/>
    </row>
    <row r="11" spans="1:18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86">
        <f aca="true" t="shared" si="0" ref="E11:E29">RANK(F11,F$10:F$29,0)</f>
        <v>18</v>
      </c>
      <c r="F11" s="100">
        <v>72.09</v>
      </c>
      <c r="G11" s="87">
        <v>58.797</v>
      </c>
      <c r="H11" s="88"/>
      <c r="I11" s="88">
        <v>27</v>
      </c>
      <c r="J11" s="88">
        <v>68.58</v>
      </c>
      <c r="K11" s="89"/>
      <c r="L11" s="89"/>
      <c r="M11" s="88"/>
      <c r="N11" s="89"/>
      <c r="O11" s="89"/>
      <c r="P11" s="89"/>
      <c r="Q11" s="89"/>
      <c r="R11" s="89"/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12</v>
      </c>
      <c r="F12" s="99">
        <v>79.627</v>
      </c>
      <c r="G12" s="90">
        <v>59.361</v>
      </c>
      <c r="H12" s="83"/>
      <c r="I12" s="83">
        <v>30.667</v>
      </c>
      <c r="J12" s="83">
        <v>77.893</v>
      </c>
      <c r="K12" s="84"/>
      <c r="L12" s="84"/>
      <c r="M12" s="83"/>
      <c r="N12" s="84"/>
      <c r="O12" s="84"/>
      <c r="P12" s="84"/>
      <c r="Q12" s="84"/>
      <c r="R12" s="84"/>
    </row>
    <row r="13" spans="1:18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86">
        <f t="shared" si="0"/>
        <v>9</v>
      </c>
      <c r="F13" s="100">
        <v>83.142</v>
      </c>
      <c r="G13" s="87">
        <v>60.206999999999994</v>
      </c>
      <c r="H13" s="88"/>
      <c r="I13" s="88">
        <v>29.333</v>
      </c>
      <c r="J13" s="88">
        <v>74.507</v>
      </c>
      <c r="K13" s="89"/>
      <c r="L13" s="89"/>
      <c r="M13" s="88"/>
      <c r="N13" s="89"/>
      <c r="O13" s="89"/>
      <c r="P13" s="89"/>
      <c r="Q13" s="89"/>
      <c r="R13" s="89"/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4</v>
      </c>
      <c r="F14" s="99">
        <v>93.292</v>
      </c>
      <c r="G14" s="90">
        <v>60.065999999999995</v>
      </c>
      <c r="H14" s="83"/>
      <c r="I14" s="83">
        <v>30.333</v>
      </c>
      <c r="J14" s="83">
        <v>77.047</v>
      </c>
      <c r="K14" s="84"/>
      <c r="L14" s="84"/>
      <c r="M14" s="83"/>
      <c r="N14" s="84"/>
      <c r="O14" s="84"/>
      <c r="P14" s="84"/>
      <c r="Q14" s="84"/>
      <c r="R14" s="84"/>
    </row>
    <row r="15" spans="1:18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86">
        <f t="shared" si="0"/>
        <v>1</v>
      </c>
      <c r="F15" s="100">
        <v>100.077</v>
      </c>
      <c r="G15" s="87">
        <v>59.07899999999999</v>
      </c>
      <c r="H15" s="88"/>
      <c r="I15" s="88">
        <v>27.667</v>
      </c>
      <c r="J15" s="88">
        <v>70.273</v>
      </c>
      <c r="K15" s="89"/>
      <c r="L15" s="89"/>
      <c r="M15" s="88"/>
      <c r="N15" s="89"/>
      <c r="O15" s="89"/>
      <c r="P15" s="89"/>
      <c r="Q15" s="89"/>
      <c r="R15" s="89"/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20</v>
      </c>
      <c r="F16" s="99">
        <v>67.642</v>
      </c>
      <c r="G16" s="90">
        <v>60.63</v>
      </c>
      <c r="H16" s="83"/>
      <c r="I16" s="83">
        <v>24</v>
      </c>
      <c r="J16" s="83">
        <v>60.96</v>
      </c>
      <c r="K16" s="84"/>
      <c r="L16" s="84"/>
      <c r="M16" s="83"/>
      <c r="N16" s="84"/>
      <c r="O16" s="84"/>
      <c r="P16" s="84"/>
      <c r="Q16" s="84"/>
      <c r="R16" s="84"/>
    </row>
    <row r="17" spans="1:18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86">
        <f t="shared" si="0"/>
        <v>14</v>
      </c>
      <c r="F17" s="100">
        <v>76.543</v>
      </c>
      <c r="G17" s="87">
        <v>58.09199999999999</v>
      </c>
      <c r="H17" s="88"/>
      <c r="I17" s="88">
        <v>28.667</v>
      </c>
      <c r="J17" s="88">
        <v>72.813</v>
      </c>
      <c r="K17" s="89"/>
      <c r="L17" s="89"/>
      <c r="M17" s="88"/>
      <c r="N17" s="89"/>
      <c r="O17" s="89"/>
      <c r="P17" s="89"/>
      <c r="Q17" s="89"/>
      <c r="R17" s="89"/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7</v>
      </c>
      <c r="F18" s="99">
        <v>83.543</v>
      </c>
      <c r="G18" s="90">
        <v>60.206999999999994</v>
      </c>
      <c r="H18" s="83"/>
      <c r="I18" s="83">
        <v>30.667</v>
      </c>
      <c r="J18" s="83">
        <v>77.893</v>
      </c>
      <c r="K18" s="84"/>
      <c r="L18" s="84"/>
      <c r="M18" s="83"/>
      <c r="N18" s="84"/>
      <c r="O18" s="84"/>
      <c r="P18" s="84"/>
      <c r="Q18" s="84"/>
      <c r="R18" s="84"/>
    </row>
    <row r="19" spans="1:18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86">
        <f t="shared" si="0"/>
        <v>2</v>
      </c>
      <c r="F19" s="100">
        <v>94.536</v>
      </c>
      <c r="G19" s="87">
        <v>60.206999999999994</v>
      </c>
      <c r="H19" s="88"/>
      <c r="I19" s="88">
        <v>30.333</v>
      </c>
      <c r="J19" s="88">
        <v>77.047</v>
      </c>
      <c r="K19" s="89"/>
      <c r="L19" s="89"/>
      <c r="M19" s="88"/>
      <c r="N19" s="89"/>
      <c r="O19" s="89"/>
      <c r="P19" s="89"/>
      <c r="Q19" s="89"/>
      <c r="R19" s="89"/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19</v>
      </c>
      <c r="F20" s="99">
        <v>69.833</v>
      </c>
      <c r="G20" s="90">
        <v>59.07899999999999</v>
      </c>
      <c r="H20" s="83"/>
      <c r="I20" s="83">
        <v>26</v>
      </c>
      <c r="J20" s="83">
        <v>66.04</v>
      </c>
      <c r="K20" s="84"/>
      <c r="L20" s="84"/>
      <c r="M20" s="83"/>
      <c r="N20" s="84"/>
      <c r="O20" s="84"/>
      <c r="P20" s="84"/>
      <c r="Q20" s="84"/>
      <c r="R20" s="84"/>
    </row>
    <row r="21" spans="1:18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86">
        <f t="shared" si="0"/>
        <v>3</v>
      </c>
      <c r="F21" s="100">
        <v>93.781</v>
      </c>
      <c r="G21" s="87">
        <v>58.937999999999995</v>
      </c>
      <c r="H21" s="88"/>
      <c r="I21" s="88">
        <v>28.667</v>
      </c>
      <c r="J21" s="88">
        <v>72.813</v>
      </c>
      <c r="K21" s="89"/>
      <c r="L21" s="89"/>
      <c r="M21" s="88"/>
      <c r="N21" s="89"/>
      <c r="O21" s="89"/>
      <c r="P21" s="89"/>
      <c r="Q21" s="89"/>
      <c r="R21" s="89"/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17</v>
      </c>
      <c r="F22" s="99">
        <v>72.432</v>
      </c>
      <c r="G22" s="90">
        <v>59.501999999999995</v>
      </c>
      <c r="H22" s="83"/>
      <c r="I22" s="83">
        <v>30</v>
      </c>
      <c r="J22" s="83">
        <v>76.2</v>
      </c>
      <c r="K22" s="84"/>
      <c r="L22" s="84"/>
      <c r="M22" s="83"/>
      <c r="N22" s="84"/>
      <c r="O22" s="84"/>
      <c r="P22" s="84"/>
      <c r="Q22" s="84"/>
      <c r="R22" s="84"/>
    </row>
    <row r="23" spans="1:18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86">
        <f t="shared" si="0"/>
        <v>6</v>
      </c>
      <c r="F23" s="100">
        <v>85.788</v>
      </c>
      <c r="G23" s="87">
        <v>60.489</v>
      </c>
      <c r="H23" s="88"/>
      <c r="I23" s="88">
        <v>32</v>
      </c>
      <c r="J23" s="88">
        <v>81.28</v>
      </c>
      <c r="K23" s="89"/>
      <c r="L23" s="89"/>
      <c r="M23" s="88"/>
      <c r="N23" s="89"/>
      <c r="O23" s="89"/>
      <c r="P23" s="89"/>
      <c r="Q23" s="89"/>
      <c r="R23" s="89"/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15</v>
      </c>
      <c r="F24" s="99">
        <v>75.999</v>
      </c>
      <c r="G24" s="90">
        <v>59.07899999999999</v>
      </c>
      <c r="H24" s="83"/>
      <c r="I24" s="83">
        <v>29.333</v>
      </c>
      <c r="J24" s="83">
        <v>74.507</v>
      </c>
      <c r="K24" s="84"/>
      <c r="L24" s="84"/>
      <c r="M24" s="83"/>
      <c r="N24" s="84"/>
      <c r="O24" s="84"/>
      <c r="P24" s="84"/>
      <c r="Q24" s="84"/>
      <c r="R24" s="84"/>
    </row>
    <row r="25" spans="1:18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86">
        <f t="shared" si="0"/>
        <v>13</v>
      </c>
      <c r="F25" s="100">
        <v>78.507</v>
      </c>
      <c r="G25" s="87">
        <v>58.515</v>
      </c>
      <c r="H25" s="88"/>
      <c r="I25" s="88">
        <v>29.333</v>
      </c>
      <c r="J25" s="88">
        <v>74.507</v>
      </c>
      <c r="K25" s="89"/>
      <c r="L25" s="89"/>
      <c r="M25" s="88"/>
      <c r="N25" s="89"/>
      <c r="O25" s="89"/>
      <c r="P25" s="89"/>
      <c r="Q25" s="89"/>
      <c r="R25" s="89"/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16</v>
      </c>
      <c r="F26" s="99">
        <v>75.451</v>
      </c>
      <c r="G26" s="90">
        <v>60.34799999999999</v>
      </c>
      <c r="H26" s="83"/>
      <c r="I26" s="83">
        <v>39</v>
      </c>
      <c r="J26" s="83">
        <v>99.06</v>
      </c>
      <c r="K26" s="84"/>
      <c r="L26" s="84"/>
      <c r="M26" s="83"/>
      <c r="N26" s="84"/>
      <c r="O26" s="84"/>
      <c r="P26" s="84"/>
      <c r="Q26" s="84"/>
      <c r="R26" s="84"/>
    </row>
    <row r="27" spans="1:18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86">
        <f t="shared" si="0"/>
        <v>11</v>
      </c>
      <c r="F27" s="100">
        <v>82.082</v>
      </c>
      <c r="G27" s="87">
        <v>59.642999999999994</v>
      </c>
      <c r="H27" s="88"/>
      <c r="I27" s="88">
        <v>32</v>
      </c>
      <c r="J27" s="88">
        <v>81.28</v>
      </c>
      <c r="K27" s="89"/>
      <c r="L27" s="89"/>
      <c r="M27" s="88"/>
      <c r="N27" s="89"/>
      <c r="O27" s="89"/>
      <c r="P27" s="89"/>
      <c r="Q27" s="89"/>
      <c r="R27" s="89"/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10</v>
      </c>
      <c r="F28" s="99">
        <v>82.829</v>
      </c>
      <c r="G28" s="90">
        <v>60.489</v>
      </c>
      <c r="H28" s="83"/>
      <c r="I28" s="83">
        <v>31.333</v>
      </c>
      <c r="J28" s="83">
        <v>79.587</v>
      </c>
      <c r="K28" s="84"/>
      <c r="L28" s="84"/>
      <c r="M28" s="83"/>
      <c r="N28" s="84"/>
      <c r="O28" s="84"/>
      <c r="P28" s="84"/>
      <c r="Q28" s="84"/>
      <c r="R28" s="84"/>
    </row>
    <row r="29" spans="1:18" ht="12" customHeight="1">
      <c r="A29" s="40">
        <v>20</v>
      </c>
      <c r="B29" s="44" t="s">
        <v>54</v>
      </c>
      <c r="C29" s="41" t="s">
        <v>55</v>
      </c>
      <c r="D29" s="41" t="s">
        <v>56</v>
      </c>
      <c r="E29" s="86">
        <f t="shared" si="0"/>
        <v>8</v>
      </c>
      <c r="F29" s="100">
        <v>83.259</v>
      </c>
      <c r="G29" s="87">
        <v>58.373999999999995</v>
      </c>
      <c r="H29" s="88"/>
      <c r="I29" s="88">
        <v>27.667</v>
      </c>
      <c r="J29" s="88">
        <v>70.273</v>
      </c>
      <c r="K29" s="89"/>
      <c r="L29" s="89"/>
      <c r="M29" s="88"/>
      <c r="N29" s="89"/>
      <c r="O29" s="89"/>
      <c r="P29" s="89"/>
      <c r="Q29" s="89"/>
      <c r="R29" s="89"/>
    </row>
    <row r="30" spans="1:18" ht="12" customHeight="1">
      <c r="A30" s="45"/>
      <c r="B30" s="46"/>
      <c r="C30" s="46"/>
      <c r="D30" s="46"/>
      <c r="E30" s="68"/>
      <c r="F30" s="86"/>
      <c r="G30" s="68"/>
      <c r="H30" s="68"/>
      <c r="I30" s="95"/>
      <c r="J30" s="95"/>
      <c r="K30" s="68"/>
      <c r="L30" s="68"/>
      <c r="M30" s="68"/>
      <c r="N30" s="68"/>
      <c r="O30" s="68"/>
      <c r="P30" s="68"/>
      <c r="Q30" s="68"/>
      <c r="R30" s="68"/>
    </row>
    <row r="31" spans="1:18" ht="12" customHeight="1">
      <c r="A31" s="47"/>
      <c r="B31" s="48" t="s">
        <v>125</v>
      </c>
      <c r="C31" s="48"/>
      <c r="D31" s="48"/>
      <c r="E31" s="67"/>
      <c r="F31" s="96">
        <v>81.899</v>
      </c>
      <c r="G31" s="67">
        <v>59.60069999999998</v>
      </c>
      <c r="H31" s="67"/>
      <c r="I31" s="96">
        <v>29.7</v>
      </c>
      <c r="J31" s="96">
        <v>75.438</v>
      </c>
      <c r="K31" s="67"/>
      <c r="L31" s="67"/>
      <c r="M31" s="67"/>
      <c r="N31" s="91"/>
      <c r="O31" s="67"/>
      <c r="P31" s="67"/>
      <c r="Q31" s="67"/>
      <c r="R31" s="92"/>
    </row>
    <row r="32" spans="1:18" ht="12" customHeight="1">
      <c r="A32" s="45"/>
      <c r="B32" s="46" t="s">
        <v>126</v>
      </c>
      <c r="C32" s="46"/>
      <c r="D32" s="46"/>
      <c r="E32" s="68"/>
      <c r="F32" s="95">
        <v>9.092</v>
      </c>
      <c r="G32" s="68"/>
      <c r="H32" s="68"/>
      <c r="I32" s="95">
        <v>2.658</v>
      </c>
      <c r="J32" s="95">
        <v>6.753</v>
      </c>
      <c r="K32" s="68"/>
      <c r="L32" s="68"/>
      <c r="M32" s="68"/>
      <c r="N32" s="68"/>
      <c r="O32" s="68"/>
      <c r="P32" s="68"/>
      <c r="Q32" s="68"/>
      <c r="R32" s="93"/>
    </row>
    <row r="33" spans="1:18" ht="12" customHeight="1">
      <c r="A33" s="49"/>
      <c r="B33" s="50" t="s">
        <v>127</v>
      </c>
      <c r="C33" s="50"/>
      <c r="D33" s="50"/>
      <c r="E33" s="69"/>
      <c r="F33" s="98">
        <v>6.72</v>
      </c>
      <c r="G33" s="69"/>
      <c r="H33" s="69"/>
      <c r="I33" s="98">
        <v>5.42</v>
      </c>
      <c r="J33" s="98">
        <v>5.42</v>
      </c>
      <c r="K33" s="69"/>
      <c r="L33" s="69"/>
      <c r="M33" s="69"/>
      <c r="N33" s="69"/>
      <c r="O33" s="69"/>
      <c r="P33" s="69"/>
      <c r="Q33" s="69"/>
      <c r="R33" s="94"/>
    </row>
    <row r="34" spans="1:19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ht="13.5" customHeight="1"/>
  </sheetData>
  <printOptions/>
  <pageMargins left="0.75" right="0.75" top="1" bottom="1" header="0.5" footer="0.5"/>
  <pageSetup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5">
      <selection activeCell="P1" sqref="A1:P33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8515625" style="52" bestFit="1" customWidth="1"/>
    <col min="8" max="8" width="8.28125" style="52" bestFit="1" customWidth="1"/>
    <col min="9" max="9" width="7.00390625" style="52" customWidth="1"/>
    <col min="10" max="10" width="6.140625" style="52" bestFit="1" customWidth="1"/>
    <col min="11" max="11" width="6.00390625" style="52" bestFit="1" customWidth="1"/>
    <col min="12" max="12" width="7.57421875" style="52" bestFit="1" customWidth="1"/>
    <col min="13" max="13" width="6.421875" style="52" bestFit="1" customWidth="1"/>
    <col min="14" max="14" width="6.140625" style="52" bestFit="1" customWidth="1"/>
    <col min="15" max="15" width="4.8515625" style="52" bestFit="1" customWidth="1"/>
    <col min="16" max="16" width="4.140625" style="52" bestFit="1" customWidth="1"/>
    <col min="17" max="18" width="5.8515625" style="52" bestFit="1" customWidth="1"/>
  </cols>
  <sheetData>
    <row r="1" spans="1:18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2" customHeight="1">
      <c r="A3" s="23" t="s">
        <v>61</v>
      </c>
      <c r="B3" s="23" t="s">
        <v>132</v>
      </c>
      <c r="C3" s="23"/>
      <c r="D3" s="23"/>
      <c r="E3" s="23"/>
      <c r="F3" s="23" t="s">
        <v>63</v>
      </c>
      <c r="G3" s="23" t="s">
        <v>133</v>
      </c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</row>
    <row r="4" spans="1:18" ht="12" customHeight="1">
      <c r="A4" s="23" t="s">
        <v>65</v>
      </c>
      <c r="B4" s="23">
        <v>4</v>
      </c>
      <c r="C4" s="23" t="s">
        <v>66</v>
      </c>
      <c r="D4" s="23">
        <v>55</v>
      </c>
      <c r="E4" s="23"/>
      <c r="F4" s="23" t="s">
        <v>67</v>
      </c>
      <c r="G4" s="23"/>
      <c r="H4" s="23">
        <v>4.4</v>
      </c>
      <c r="I4" s="23" t="s">
        <v>68</v>
      </c>
      <c r="J4" s="23">
        <v>6.1</v>
      </c>
      <c r="K4" s="23"/>
      <c r="L4" s="23"/>
      <c r="M4" s="23"/>
      <c r="N4" s="23"/>
      <c r="O4" s="23"/>
      <c r="P4" s="25"/>
      <c r="Q4" s="26"/>
      <c r="R4" s="26"/>
    </row>
    <row r="5" spans="1:18" ht="12" customHeight="1">
      <c r="A5" s="23" t="s">
        <v>69</v>
      </c>
      <c r="B5" s="23"/>
      <c r="C5" s="23"/>
      <c r="D5" s="23"/>
      <c r="E5" s="23"/>
      <c r="F5" s="23" t="s">
        <v>71</v>
      </c>
      <c r="G5" s="27">
        <v>38799</v>
      </c>
      <c r="H5" s="23"/>
      <c r="I5" s="23" t="s">
        <v>72</v>
      </c>
      <c r="J5" s="23"/>
      <c r="K5" s="28"/>
      <c r="L5" s="28"/>
      <c r="M5" s="23"/>
      <c r="N5" s="23"/>
      <c r="O5" s="23"/>
      <c r="P5" s="25"/>
      <c r="Q5" s="26"/>
      <c r="R5" s="26"/>
    </row>
    <row r="6" spans="1:18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29"/>
      <c r="L6" s="29"/>
      <c r="M6" s="29"/>
      <c r="N6" s="29"/>
      <c r="O6" s="29"/>
      <c r="P6" s="31"/>
      <c r="Q6" s="32"/>
      <c r="R6" s="32"/>
    </row>
    <row r="7" spans="1:18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82</v>
      </c>
      <c r="J7" s="36" t="s">
        <v>82</v>
      </c>
      <c r="K7" s="36" t="s">
        <v>83</v>
      </c>
      <c r="L7" s="36" t="s">
        <v>84</v>
      </c>
      <c r="M7" s="36" t="s">
        <v>85</v>
      </c>
      <c r="N7" s="36">
        <v>100</v>
      </c>
      <c r="O7" s="36" t="s">
        <v>86</v>
      </c>
      <c r="P7" s="36" t="s">
        <v>86</v>
      </c>
      <c r="Q7" s="36" t="s">
        <v>87</v>
      </c>
      <c r="R7" s="36" t="s">
        <v>87</v>
      </c>
    </row>
    <row r="8" spans="1:18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/>
      <c r="J8" s="36"/>
      <c r="K8" s="36"/>
      <c r="L8" s="36"/>
      <c r="M8" s="36" t="s">
        <v>93</v>
      </c>
      <c r="N8" s="36" t="s">
        <v>94</v>
      </c>
      <c r="O8" s="36" t="s">
        <v>95</v>
      </c>
      <c r="P8" s="36" t="s">
        <v>96</v>
      </c>
      <c r="Q8" s="36"/>
      <c r="R8" s="36"/>
    </row>
    <row r="9" spans="1:18" ht="10.5" customHeight="1">
      <c r="A9" s="38"/>
      <c r="B9" s="39"/>
      <c r="C9" s="39"/>
      <c r="D9" s="29"/>
      <c r="E9" s="30" t="s">
        <v>79</v>
      </c>
      <c r="F9" s="30" t="s">
        <v>99</v>
      </c>
      <c r="G9" s="30" t="s">
        <v>100</v>
      </c>
      <c r="H9" s="30" t="s">
        <v>101</v>
      </c>
      <c r="I9" s="30" t="s">
        <v>102</v>
      </c>
      <c r="J9" s="30" t="s">
        <v>103</v>
      </c>
      <c r="K9" s="30"/>
      <c r="L9" s="30" t="s">
        <v>104</v>
      </c>
      <c r="M9" s="30" t="s">
        <v>104</v>
      </c>
      <c r="N9" s="30" t="s">
        <v>105</v>
      </c>
      <c r="O9" s="30"/>
      <c r="P9" s="30"/>
      <c r="Q9" s="30"/>
      <c r="R9" s="30"/>
    </row>
    <row r="10" spans="1:18" s="77" customFormat="1" ht="12" customHeight="1">
      <c r="A10" s="73">
        <v>1</v>
      </c>
      <c r="B10" s="74" t="s">
        <v>7</v>
      </c>
      <c r="C10" s="75" t="s">
        <v>9</v>
      </c>
      <c r="D10" s="76" t="s">
        <v>7</v>
      </c>
      <c r="E10" s="81">
        <f>RANK(F10,F$10:F$29,0)</f>
        <v>14</v>
      </c>
      <c r="F10" s="81">
        <v>46.903236266373625</v>
      </c>
      <c r="G10" s="82">
        <v>60.03969780219781</v>
      </c>
      <c r="H10" s="83"/>
      <c r="I10" s="101">
        <f>(J10/2.54)</f>
        <v>31.496062992125985</v>
      </c>
      <c r="J10" s="84">
        <v>80</v>
      </c>
      <c r="K10" s="84">
        <v>100</v>
      </c>
      <c r="L10" s="84">
        <v>0</v>
      </c>
      <c r="M10" s="83"/>
      <c r="N10" s="84"/>
      <c r="O10" s="84"/>
      <c r="P10" s="84"/>
      <c r="Q10" s="85"/>
      <c r="R10" s="84"/>
    </row>
    <row r="11" spans="1:18" ht="12" customHeight="1">
      <c r="A11" s="40">
        <v>2</v>
      </c>
      <c r="B11" s="42" t="s">
        <v>10</v>
      </c>
      <c r="C11" s="41" t="s">
        <v>9</v>
      </c>
      <c r="D11" s="43" t="s">
        <v>11</v>
      </c>
      <c r="E11" s="86">
        <f aca="true" t="shared" si="0" ref="E11:E29">RANK(F11,F$10:F$29,0)</f>
        <v>10</v>
      </c>
      <c r="F11" s="86">
        <v>51.311634820467035</v>
      </c>
      <c r="G11" s="87">
        <v>57.70840659340659</v>
      </c>
      <c r="H11" s="88"/>
      <c r="I11" s="102">
        <f aca="true" t="shared" si="1" ref="I11:I29">(J11/2.54)</f>
        <v>30.708661417322833</v>
      </c>
      <c r="J11" s="89">
        <v>78</v>
      </c>
      <c r="K11" s="89">
        <v>100</v>
      </c>
      <c r="L11" s="89">
        <v>0</v>
      </c>
      <c r="M11" s="88"/>
      <c r="N11" s="89"/>
      <c r="O11" s="89"/>
      <c r="P11" s="89"/>
      <c r="Q11" s="89"/>
      <c r="R11" s="89"/>
    </row>
    <row r="12" spans="1:18" s="77" customFormat="1" ht="12" customHeight="1">
      <c r="A12" s="73">
        <v>3</v>
      </c>
      <c r="B12" s="78" t="s">
        <v>12</v>
      </c>
      <c r="C12" s="75" t="s">
        <v>9</v>
      </c>
      <c r="D12" s="79" t="s">
        <v>13</v>
      </c>
      <c r="E12" s="81">
        <f t="shared" si="0"/>
        <v>8</v>
      </c>
      <c r="F12" s="81">
        <v>52.98081974851648</v>
      </c>
      <c r="G12" s="90">
        <v>59.17137362637362</v>
      </c>
      <c r="H12" s="83"/>
      <c r="I12" s="101">
        <f t="shared" si="1"/>
        <v>37.00787401574803</v>
      </c>
      <c r="J12" s="84">
        <v>94</v>
      </c>
      <c r="K12" s="84">
        <v>100</v>
      </c>
      <c r="L12" s="84">
        <v>0</v>
      </c>
      <c r="M12" s="83"/>
      <c r="N12" s="84"/>
      <c r="O12" s="84"/>
      <c r="P12" s="84"/>
      <c r="Q12" s="84"/>
      <c r="R12" s="84"/>
    </row>
    <row r="13" spans="1:18" ht="12" customHeight="1">
      <c r="A13" s="40">
        <v>4</v>
      </c>
      <c r="B13" s="43" t="s">
        <v>14</v>
      </c>
      <c r="C13" s="41" t="s">
        <v>9</v>
      </c>
      <c r="D13" s="43" t="s">
        <v>15</v>
      </c>
      <c r="E13" s="86">
        <f t="shared" si="0"/>
        <v>2</v>
      </c>
      <c r="F13" s="86">
        <v>59.95077948840659</v>
      </c>
      <c r="G13" s="87">
        <v>61.723351648351645</v>
      </c>
      <c r="H13" s="88"/>
      <c r="I13" s="102">
        <f t="shared" si="1"/>
        <v>31.496062992125985</v>
      </c>
      <c r="J13" s="89">
        <v>80</v>
      </c>
      <c r="K13" s="89">
        <v>100</v>
      </c>
      <c r="L13" s="89">
        <v>0</v>
      </c>
      <c r="M13" s="88"/>
      <c r="N13" s="89"/>
      <c r="O13" s="89"/>
      <c r="P13" s="89"/>
      <c r="Q13" s="89"/>
      <c r="R13" s="89"/>
    </row>
    <row r="14" spans="1:18" s="77" customFormat="1" ht="12" customHeight="1">
      <c r="A14" s="73">
        <v>5</v>
      </c>
      <c r="B14" s="80" t="s">
        <v>16</v>
      </c>
      <c r="C14" s="75" t="s">
        <v>17</v>
      </c>
      <c r="D14" s="75" t="s">
        <v>18</v>
      </c>
      <c r="E14" s="81">
        <f t="shared" si="0"/>
        <v>12</v>
      </c>
      <c r="F14" s="81">
        <v>49.424030892197806</v>
      </c>
      <c r="G14" s="90">
        <v>58.0787087912088</v>
      </c>
      <c r="H14" s="83"/>
      <c r="I14" s="101">
        <f t="shared" si="1"/>
        <v>32.28346456692913</v>
      </c>
      <c r="J14" s="84">
        <v>82</v>
      </c>
      <c r="K14" s="84">
        <v>100</v>
      </c>
      <c r="L14" s="84">
        <v>0</v>
      </c>
      <c r="M14" s="83"/>
      <c r="N14" s="84"/>
      <c r="O14" s="84"/>
      <c r="P14" s="84"/>
      <c r="Q14" s="84"/>
      <c r="R14" s="84"/>
    </row>
    <row r="15" spans="1:18" ht="12" customHeight="1">
      <c r="A15" s="40">
        <v>6</v>
      </c>
      <c r="B15" s="44" t="s">
        <v>19</v>
      </c>
      <c r="C15" s="41" t="s">
        <v>17</v>
      </c>
      <c r="D15" s="41" t="s">
        <v>20</v>
      </c>
      <c r="E15" s="86">
        <f t="shared" si="0"/>
        <v>7</v>
      </c>
      <c r="F15" s="86">
        <v>53.432617954450556</v>
      </c>
      <c r="G15" s="87">
        <v>59.17890109890109</v>
      </c>
      <c r="H15" s="88"/>
      <c r="I15" s="102">
        <f t="shared" si="1"/>
        <v>32.28346456692913</v>
      </c>
      <c r="J15" s="89">
        <v>82</v>
      </c>
      <c r="K15" s="89">
        <v>100</v>
      </c>
      <c r="L15" s="89">
        <v>0</v>
      </c>
      <c r="M15" s="88"/>
      <c r="N15" s="89"/>
      <c r="O15" s="89"/>
      <c r="P15" s="89"/>
      <c r="Q15" s="89"/>
      <c r="R15" s="89"/>
    </row>
    <row r="16" spans="1:18" s="77" customFormat="1" ht="12" customHeight="1">
      <c r="A16" s="73">
        <v>7</v>
      </c>
      <c r="B16" s="80" t="s">
        <v>21</v>
      </c>
      <c r="C16" s="75" t="s">
        <v>17</v>
      </c>
      <c r="D16" s="75" t="s">
        <v>22</v>
      </c>
      <c r="E16" s="81">
        <f t="shared" si="0"/>
        <v>5</v>
      </c>
      <c r="F16" s="81">
        <v>57.44644108862637</v>
      </c>
      <c r="G16" s="90">
        <v>62.62903846153846</v>
      </c>
      <c r="H16" s="83"/>
      <c r="I16" s="101">
        <f t="shared" si="1"/>
        <v>27.559055118110237</v>
      </c>
      <c r="J16" s="84">
        <v>70</v>
      </c>
      <c r="K16" s="84">
        <v>100</v>
      </c>
      <c r="L16" s="84">
        <v>0</v>
      </c>
      <c r="M16" s="83"/>
      <c r="N16" s="84"/>
      <c r="O16" s="84"/>
      <c r="P16" s="84"/>
      <c r="Q16" s="84"/>
      <c r="R16" s="84"/>
    </row>
    <row r="17" spans="1:18" ht="12" customHeight="1">
      <c r="A17" s="40">
        <v>8</v>
      </c>
      <c r="B17" s="44" t="s">
        <v>23</v>
      </c>
      <c r="C17" s="41" t="s">
        <v>17</v>
      </c>
      <c r="D17" s="41" t="s">
        <v>24</v>
      </c>
      <c r="E17" s="86">
        <f t="shared" si="0"/>
        <v>4</v>
      </c>
      <c r="F17" s="86">
        <v>57.513388008214285</v>
      </c>
      <c r="G17" s="87">
        <v>53.45406593406592</v>
      </c>
      <c r="H17" s="88"/>
      <c r="I17" s="102">
        <f t="shared" si="1"/>
        <v>30.708661417322833</v>
      </c>
      <c r="J17" s="89">
        <v>78</v>
      </c>
      <c r="K17" s="89">
        <v>100</v>
      </c>
      <c r="L17" s="89">
        <v>0</v>
      </c>
      <c r="M17" s="88"/>
      <c r="N17" s="89"/>
      <c r="O17" s="89"/>
      <c r="P17" s="89"/>
      <c r="Q17" s="89"/>
      <c r="R17" s="89"/>
    </row>
    <row r="18" spans="1:18" s="77" customFormat="1" ht="12" customHeight="1">
      <c r="A18" s="73">
        <v>9</v>
      </c>
      <c r="B18" s="80" t="s">
        <v>25</v>
      </c>
      <c r="C18" s="75" t="s">
        <v>17</v>
      </c>
      <c r="D18" s="75" t="s">
        <v>26</v>
      </c>
      <c r="E18" s="81">
        <f t="shared" si="0"/>
        <v>13</v>
      </c>
      <c r="F18" s="81">
        <v>48.29864943387363</v>
      </c>
      <c r="G18" s="90">
        <v>59.13953296703296</v>
      </c>
      <c r="H18" s="83"/>
      <c r="I18" s="101">
        <f t="shared" si="1"/>
        <v>32.28346456692913</v>
      </c>
      <c r="J18" s="84">
        <v>82</v>
      </c>
      <c r="K18" s="84">
        <v>100</v>
      </c>
      <c r="L18" s="84">
        <v>0</v>
      </c>
      <c r="M18" s="83"/>
      <c r="N18" s="84"/>
      <c r="O18" s="84"/>
      <c r="P18" s="84"/>
      <c r="Q18" s="84"/>
      <c r="R18" s="84"/>
    </row>
    <row r="19" spans="1:18" ht="12" customHeight="1">
      <c r="A19" s="40">
        <v>10</v>
      </c>
      <c r="B19" s="44" t="s">
        <v>27</v>
      </c>
      <c r="C19" s="41" t="s">
        <v>28</v>
      </c>
      <c r="D19" s="41" t="s">
        <v>29</v>
      </c>
      <c r="E19" s="86">
        <f t="shared" si="0"/>
        <v>15</v>
      </c>
      <c r="F19" s="86">
        <v>46.72820186208791</v>
      </c>
      <c r="G19" s="87">
        <v>56.63096153846154</v>
      </c>
      <c r="H19" s="88"/>
      <c r="I19" s="102">
        <f t="shared" si="1"/>
        <v>36.22047244094488</v>
      </c>
      <c r="J19" s="89">
        <v>92</v>
      </c>
      <c r="K19" s="89">
        <v>100</v>
      </c>
      <c r="L19" s="89">
        <v>0</v>
      </c>
      <c r="M19" s="88"/>
      <c r="N19" s="89"/>
      <c r="O19" s="89"/>
      <c r="P19" s="89"/>
      <c r="Q19" s="89"/>
      <c r="R19" s="89"/>
    </row>
    <row r="20" spans="1:18" s="77" customFormat="1" ht="12" customHeight="1">
      <c r="A20" s="73">
        <v>11</v>
      </c>
      <c r="B20" s="80" t="s">
        <v>30</v>
      </c>
      <c r="C20" s="75" t="s">
        <v>31</v>
      </c>
      <c r="D20" s="75" t="s">
        <v>32</v>
      </c>
      <c r="E20" s="81">
        <f t="shared" si="0"/>
        <v>19</v>
      </c>
      <c r="F20" s="81">
        <v>43.62769927335164</v>
      </c>
      <c r="G20" s="90">
        <v>57.39175824175824</v>
      </c>
      <c r="H20" s="83"/>
      <c r="I20" s="101">
        <f t="shared" si="1"/>
        <v>27.559055118110237</v>
      </c>
      <c r="J20" s="84">
        <v>70</v>
      </c>
      <c r="K20" s="84">
        <v>100</v>
      </c>
      <c r="L20" s="84">
        <v>0</v>
      </c>
      <c r="M20" s="83"/>
      <c r="N20" s="84"/>
      <c r="O20" s="84"/>
      <c r="P20" s="84"/>
      <c r="Q20" s="84"/>
      <c r="R20" s="84"/>
    </row>
    <row r="21" spans="1:18" ht="12" customHeight="1">
      <c r="A21" s="40">
        <v>12</v>
      </c>
      <c r="B21" s="44" t="s">
        <v>33</v>
      </c>
      <c r="C21" s="41" t="s">
        <v>17</v>
      </c>
      <c r="D21" s="41" t="s">
        <v>34</v>
      </c>
      <c r="E21" s="86">
        <f t="shared" si="0"/>
        <v>1</v>
      </c>
      <c r="F21" s="86">
        <v>60.874946182829675</v>
      </c>
      <c r="G21" s="87">
        <v>57.2306043956044</v>
      </c>
      <c r="H21" s="88"/>
      <c r="I21" s="102">
        <f t="shared" si="1"/>
        <v>29.133858267716533</v>
      </c>
      <c r="J21" s="89">
        <v>74</v>
      </c>
      <c r="K21" s="89">
        <v>100</v>
      </c>
      <c r="L21" s="89">
        <v>0</v>
      </c>
      <c r="M21" s="88"/>
      <c r="N21" s="89"/>
      <c r="O21" s="89"/>
      <c r="P21" s="89"/>
      <c r="Q21" s="89"/>
      <c r="R21" s="89"/>
    </row>
    <row r="22" spans="1:18" s="77" customFormat="1" ht="12" customHeight="1">
      <c r="A22" s="73">
        <v>13</v>
      </c>
      <c r="B22" s="80" t="s">
        <v>36</v>
      </c>
      <c r="C22" s="75" t="s">
        <v>17</v>
      </c>
      <c r="D22" s="75" t="s">
        <v>37</v>
      </c>
      <c r="E22" s="81">
        <f t="shared" si="0"/>
        <v>6</v>
      </c>
      <c r="F22" s="81">
        <v>55.05131218895605</v>
      </c>
      <c r="G22" s="90">
        <v>56.309835164835164</v>
      </c>
      <c r="H22" s="83"/>
      <c r="I22" s="101">
        <f t="shared" si="1"/>
        <v>29.921259842519685</v>
      </c>
      <c r="J22" s="84">
        <v>76</v>
      </c>
      <c r="K22" s="84">
        <v>100</v>
      </c>
      <c r="L22" s="84">
        <v>0</v>
      </c>
      <c r="M22" s="83"/>
      <c r="N22" s="84"/>
      <c r="O22" s="84"/>
      <c r="P22" s="84"/>
      <c r="Q22" s="84"/>
      <c r="R22" s="84"/>
    </row>
    <row r="23" spans="1:18" ht="12" customHeight="1">
      <c r="A23" s="40">
        <v>14</v>
      </c>
      <c r="B23" s="44" t="s">
        <v>39</v>
      </c>
      <c r="C23" s="41" t="s">
        <v>17</v>
      </c>
      <c r="D23" s="41" t="s">
        <v>40</v>
      </c>
      <c r="E23" s="86">
        <f t="shared" si="0"/>
        <v>11</v>
      </c>
      <c r="F23" s="86">
        <v>50.19560349057692</v>
      </c>
      <c r="G23" s="87">
        <v>59.01884615384615</v>
      </c>
      <c r="H23" s="88"/>
      <c r="I23" s="102">
        <f t="shared" si="1"/>
        <v>32.28346456692913</v>
      </c>
      <c r="J23" s="89">
        <v>82</v>
      </c>
      <c r="K23" s="89">
        <v>100</v>
      </c>
      <c r="L23" s="89">
        <v>0</v>
      </c>
      <c r="M23" s="88"/>
      <c r="N23" s="89"/>
      <c r="O23" s="89"/>
      <c r="P23" s="89"/>
      <c r="Q23" s="89"/>
      <c r="R23" s="89"/>
    </row>
    <row r="24" spans="1:18" s="77" customFormat="1" ht="12" customHeight="1">
      <c r="A24" s="73">
        <v>15</v>
      </c>
      <c r="B24" s="80" t="s">
        <v>42</v>
      </c>
      <c r="C24" s="75" t="s">
        <v>43</v>
      </c>
      <c r="D24" s="75" t="s">
        <v>44</v>
      </c>
      <c r="E24" s="81">
        <f t="shared" si="0"/>
        <v>17</v>
      </c>
      <c r="F24" s="81">
        <v>46.15597400192308</v>
      </c>
      <c r="G24" s="90">
        <v>57.63530219780219</v>
      </c>
      <c r="H24" s="83"/>
      <c r="I24" s="101">
        <f t="shared" si="1"/>
        <v>34.645669291338585</v>
      </c>
      <c r="J24" s="84">
        <v>88</v>
      </c>
      <c r="K24" s="84">
        <v>100</v>
      </c>
      <c r="L24" s="84">
        <v>0</v>
      </c>
      <c r="M24" s="83"/>
      <c r="N24" s="84"/>
      <c r="O24" s="84"/>
      <c r="P24" s="84"/>
      <c r="Q24" s="84"/>
      <c r="R24" s="84"/>
    </row>
    <row r="25" spans="1:18" ht="12" customHeight="1">
      <c r="A25" s="40">
        <v>16</v>
      </c>
      <c r="B25" s="44" t="s">
        <v>45</v>
      </c>
      <c r="C25" s="41" t="s">
        <v>43</v>
      </c>
      <c r="D25" s="41" t="s">
        <v>46</v>
      </c>
      <c r="E25" s="86">
        <f t="shared" si="0"/>
        <v>18</v>
      </c>
      <c r="F25" s="86">
        <v>45.300250247637365</v>
      </c>
      <c r="G25" s="87">
        <v>57.418296703296704</v>
      </c>
      <c r="H25" s="88"/>
      <c r="I25" s="102">
        <f t="shared" si="1"/>
        <v>33.07086614173228</v>
      </c>
      <c r="J25" s="89">
        <v>84</v>
      </c>
      <c r="K25" s="89">
        <v>100</v>
      </c>
      <c r="L25" s="89">
        <v>0</v>
      </c>
      <c r="M25" s="88"/>
      <c r="N25" s="89"/>
      <c r="O25" s="89"/>
      <c r="P25" s="89"/>
      <c r="Q25" s="89"/>
      <c r="R25" s="89"/>
    </row>
    <row r="26" spans="1:18" s="77" customFormat="1" ht="12" customHeight="1">
      <c r="A26" s="73">
        <v>17</v>
      </c>
      <c r="B26" s="80" t="s">
        <v>47</v>
      </c>
      <c r="C26" s="75" t="s">
        <v>43</v>
      </c>
      <c r="D26" s="75" t="s">
        <v>48</v>
      </c>
      <c r="E26" s="81">
        <f t="shared" si="0"/>
        <v>20</v>
      </c>
      <c r="F26" s="81">
        <v>42.88455106541208</v>
      </c>
      <c r="G26" s="90">
        <v>58.966730769230765</v>
      </c>
      <c r="H26" s="83"/>
      <c r="I26" s="101">
        <f t="shared" si="1"/>
        <v>43.30708661417323</v>
      </c>
      <c r="J26" s="84">
        <v>110</v>
      </c>
      <c r="K26" s="84">
        <v>100</v>
      </c>
      <c r="L26" s="84">
        <v>0</v>
      </c>
      <c r="M26" s="83"/>
      <c r="N26" s="84"/>
      <c r="O26" s="84"/>
      <c r="P26" s="84"/>
      <c r="Q26" s="84"/>
      <c r="R26" s="84"/>
    </row>
    <row r="27" spans="1:18" ht="12" customHeight="1">
      <c r="A27" s="40">
        <v>18</v>
      </c>
      <c r="B27" s="44" t="s">
        <v>49</v>
      </c>
      <c r="C27" s="41" t="s">
        <v>28</v>
      </c>
      <c r="D27" s="41" t="s">
        <v>51</v>
      </c>
      <c r="E27" s="86">
        <f t="shared" si="0"/>
        <v>16</v>
      </c>
      <c r="F27" s="86">
        <v>46.40431341313187</v>
      </c>
      <c r="G27" s="87">
        <v>57.31203296703297</v>
      </c>
      <c r="H27" s="88"/>
      <c r="I27" s="102">
        <f t="shared" si="1"/>
        <v>32.28346456692913</v>
      </c>
      <c r="J27" s="89">
        <v>82</v>
      </c>
      <c r="K27" s="89">
        <v>100</v>
      </c>
      <c r="L27" s="89">
        <v>0</v>
      </c>
      <c r="M27" s="88"/>
      <c r="N27" s="89"/>
      <c r="O27" s="89"/>
      <c r="P27" s="89"/>
      <c r="Q27" s="89"/>
      <c r="R27" s="89"/>
    </row>
    <row r="28" spans="1:18" s="77" customFormat="1" ht="12" customHeight="1">
      <c r="A28" s="73">
        <v>19</v>
      </c>
      <c r="B28" s="80" t="s">
        <v>52</v>
      </c>
      <c r="C28" s="75" t="s">
        <v>28</v>
      </c>
      <c r="D28" s="75" t="s">
        <v>53</v>
      </c>
      <c r="E28" s="81">
        <f t="shared" si="0"/>
        <v>9</v>
      </c>
      <c r="F28" s="81">
        <v>51.719300420192305</v>
      </c>
      <c r="G28" s="90">
        <v>60.465576923076924</v>
      </c>
      <c r="H28" s="83"/>
      <c r="I28" s="101">
        <f t="shared" si="1"/>
        <v>33.07086614173228</v>
      </c>
      <c r="J28" s="84">
        <v>84</v>
      </c>
      <c r="K28" s="84">
        <v>100</v>
      </c>
      <c r="L28" s="84">
        <v>0</v>
      </c>
      <c r="M28" s="83"/>
      <c r="N28" s="84"/>
      <c r="O28" s="84"/>
      <c r="P28" s="84"/>
      <c r="Q28" s="84"/>
      <c r="R28" s="84"/>
    </row>
    <row r="29" spans="1:18" ht="12" customHeight="1">
      <c r="A29" s="40">
        <v>20</v>
      </c>
      <c r="B29" s="44" t="s">
        <v>54</v>
      </c>
      <c r="C29" s="41" t="s">
        <v>55</v>
      </c>
      <c r="D29" s="41" t="s">
        <v>56</v>
      </c>
      <c r="E29" s="86">
        <f t="shared" si="0"/>
        <v>3</v>
      </c>
      <c r="F29" s="86">
        <v>58.31638582533039</v>
      </c>
      <c r="G29" s="87">
        <v>58.1</v>
      </c>
      <c r="H29" s="88"/>
      <c r="I29" s="102">
        <f t="shared" si="1"/>
        <v>37.00787401574803</v>
      </c>
      <c r="J29" s="89">
        <v>94</v>
      </c>
      <c r="K29" s="89">
        <v>100</v>
      </c>
      <c r="L29" s="89">
        <v>0</v>
      </c>
      <c r="M29" s="88"/>
      <c r="N29" s="89"/>
      <c r="O29" s="89"/>
      <c r="P29" s="89"/>
      <c r="Q29" s="89"/>
      <c r="R29" s="89"/>
    </row>
    <row r="30" spans="1:18" ht="12" customHeight="1">
      <c r="A30" s="45"/>
      <c r="B30" s="46"/>
      <c r="C30" s="46"/>
      <c r="D30" s="46"/>
      <c r="E30" s="68"/>
      <c r="F30" s="86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18" ht="12" customHeight="1">
      <c r="A31" s="47"/>
      <c r="B31" s="48" t="s">
        <v>125</v>
      </c>
      <c r="C31" s="48"/>
      <c r="D31" s="48"/>
      <c r="E31" s="67"/>
      <c r="F31" s="96">
        <v>51.22600678362778</v>
      </c>
      <c r="G31" s="97">
        <v>58.380151098901095</v>
      </c>
      <c r="H31" s="67"/>
      <c r="I31" s="67"/>
      <c r="J31" s="67"/>
      <c r="K31" s="67"/>
      <c r="L31" s="67"/>
      <c r="M31" s="67"/>
      <c r="N31" s="91"/>
      <c r="O31" s="67"/>
      <c r="P31" s="67"/>
      <c r="Q31" s="67"/>
      <c r="R31" s="92"/>
    </row>
    <row r="32" spans="1:18" ht="12" customHeight="1">
      <c r="A32" s="45"/>
      <c r="B32" s="46" t="s">
        <v>126</v>
      </c>
      <c r="C32" s="46"/>
      <c r="D32" s="46"/>
      <c r="E32" s="68"/>
      <c r="F32" s="87">
        <v>4.385198388297504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93"/>
    </row>
    <row r="33" spans="1:18" ht="12" customHeight="1">
      <c r="A33" s="49"/>
      <c r="B33" s="50" t="s">
        <v>127</v>
      </c>
      <c r="C33" s="50"/>
      <c r="D33" s="50"/>
      <c r="E33" s="69"/>
      <c r="F33" s="105">
        <v>6.114325440379936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94"/>
    </row>
    <row r="34" spans="1:19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</row>
    <row r="35" ht="13.5" customHeight="1"/>
  </sheetData>
  <printOptions/>
  <pageMargins left="0.75" right="0.75" top="1" bottom="1" header="0.5" footer="0.5"/>
  <pageSetup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8">
      <selection activeCell="A33" sqref="A1:Q33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8.28125" style="52" customWidth="1"/>
    <col min="10" max="10" width="7.00390625" style="52" customWidth="1"/>
    <col min="11" max="11" width="6.140625" style="52" bestFit="1" customWidth="1"/>
    <col min="12" max="12" width="8.421875" style="52" bestFit="1" customWidth="1"/>
    <col min="13" max="13" width="7.57421875" style="52" bestFit="1" customWidth="1"/>
    <col min="14" max="14" width="6.421875" style="52" bestFit="1" customWidth="1"/>
    <col min="15" max="15" width="6.140625" style="52" bestFit="1" customWidth="1"/>
    <col min="16" max="16" width="4.8515625" style="52" bestFit="1" customWidth="1"/>
    <col min="17" max="17" width="4.140625" style="52" bestFit="1" customWidth="1"/>
    <col min="18" max="19" width="5.8515625" style="52" bestFit="1" customWidth="1"/>
  </cols>
  <sheetData>
    <row r="1" spans="1:19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" customHeight="1">
      <c r="A3" s="23" t="s">
        <v>61</v>
      </c>
      <c r="B3" s="23" t="s">
        <v>134</v>
      </c>
      <c r="C3" s="23"/>
      <c r="D3" s="23"/>
      <c r="E3" s="23"/>
      <c r="F3" s="23" t="s">
        <v>63</v>
      </c>
      <c r="G3" s="23" t="s">
        <v>135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53"/>
    </row>
    <row r="4" spans="1:19" ht="12" customHeight="1">
      <c r="A4" s="23" t="s">
        <v>65</v>
      </c>
      <c r="B4" s="23">
        <v>3</v>
      </c>
      <c r="C4" s="23" t="s">
        <v>136</v>
      </c>
      <c r="D4" s="23"/>
      <c r="E4" s="23"/>
      <c r="F4" s="23" t="s">
        <v>67</v>
      </c>
      <c r="G4" s="23"/>
      <c r="H4" s="23"/>
      <c r="I4" s="23"/>
      <c r="J4" s="23" t="s">
        <v>68</v>
      </c>
      <c r="K4" s="23"/>
      <c r="L4" s="23"/>
      <c r="M4" s="23"/>
      <c r="N4" s="23"/>
      <c r="O4" s="23"/>
      <c r="P4" s="23"/>
      <c r="Q4" s="25"/>
      <c r="R4" s="26"/>
      <c r="S4" s="54"/>
    </row>
    <row r="5" spans="1:19" ht="12" customHeight="1">
      <c r="A5" s="23" t="s">
        <v>137</v>
      </c>
      <c r="B5" s="23"/>
      <c r="C5" s="23"/>
      <c r="D5" s="23"/>
      <c r="E5" s="23"/>
      <c r="F5" s="23" t="s">
        <v>138</v>
      </c>
      <c r="G5" s="23"/>
      <c r="H5" s="23"/>
      <c r="I5" s="23"/>
      <c r="J5" s="23" t="s">
        <v>139</v>
      </c>
      <c r="K5" s="23"/>
      <c r="L5" s="28"/>
      <c r="M5" s="28"/>
      <c r="N5" s="23"/>
      <c r="O5" s="23"/>
      <c r="P5" s="23"/>
      <c r="Q5" s="25"/>
      <c r="R5" s="26"/>
      <c r="S5" s="54"/>
    </row>
    <row r="6" spans="1:19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30"/>
      <c r="L6" s="29"/>
      <c r="M6" s="29"/>
      <c r="N6" s="29"/>
      <c r="O6" s="29"/>
      <c r="P6" s="29"/>
      <c r="Q6" s="31"/>
      <c r="R6" s="32"/>
      <c r="S6" s="32"/>
    </row>
    <row r="7" spans="1:19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140</v>
      </c>
      <c r="J7" s="36" t="s">
        <v>82</v>
      </c>
      <c r="K7" s="36" t="s">
        <v>82</v>
      </c>
      <c r="L7" s="36" t="s">
        <v>83</v>
      </c>
      <c r="M7" s="36" t="s">
        <v>84</v>
      </c>
      <c r="N7" s="36" t="s">
        <v>85</v>
      </c>
      <c r="O7" s="36">
        <v>100</v>
      </c>
      <c r="P7" s="36" t="s">
        <v>86</v>
      </c>
      <c r="Q7" s="36" t="s">
        <v>86</v>
      </c>
      <c r="R7" s="36" t="s">
        <v>87</v>
      </c>
      <c r="S7" s="36" t="s">
        <v>87</v>
      </c>
    </row>
    <row r="8" spans="1:24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 t="s">
        <v>141</v>
      </c>
      <c r="J8" s="36"/>
      <c r="K8" s="36"/>
      <c r="L8" s="36"/>
      <c r="M8" s="36"/>
      <c r="N8" s="36" t="s">
        <v>93</v>
      </c>
      <c r="O8" s="36" t="s">
        <v>94</v>
      </c>
      <c r="P8" s="36" t="s">
        <v>95</v>
      </c>
      <c r="Q8" s="36" t="s">
        <v>96</v>
      </c>
      <c r="R8" s="36"/>
      <c r="S8" s="36"/>
      <c r="T8" s="55"/>
      <c r="U8" s="55"/>
      <c r="V8" s="55"/>
      <c r="W8" s="55"/>
      <c r="X8" s="55"/>
    </row>
    <row r="9" spans="1:24" ht="10.5" customHeight="1">
      <c r="A9" s="38"/>
      <c r="B9" s="39"/>
      <c r="C9" s="39"/>
      <c r="D9" s="29"/>
      <c r="E9" s="30" t="s">
        <v>79</v>
      </c>
      <c r="F9" s="30" t="s">
        <v>99</v>
      </c>
      <c r="G9" s="30" t="s">
        <v>100</v>
      </c>
      <c r="H9" s="30" t="s">
        <v>101</v>
      </c>
      <c r="I9" s="30" t="s">
        <v>142</v>
      </c>
      <c r="J9" s="30" t="s">
        <v>102</v>
      </c>
      <c r="K9" s="30" t="s">
        <v>103</v>
      </c>
      <c r="L9" s="30"/>
      <c r="M9" s="30" t="s">
        <v>104</v>
      </c>
      <c r="N9" s="30" t="s">
        <v>104</v>
      </c>
      <c r="O9" s="30" t="s">
        <v>105</v>
      </c>
      <c r="P9" s="30"/>
      <c r="Q9" s="30"/>
      <c r="R9" s="30"/>
      <c r="S9" s="30"/>
      <c r="T9" s="55"/>
      <c r="U9" s="55"/>
      <c r="V9" s="55"/>
      <c r="W9" s="55"/>
      <c r="X9" s="55"/>
    </row>
    <row r="10" spans="1:24" s="77" customFormat="1" ht="12" customHeight="1">
      <c r="A10" s="106">
        <v>1</v>
      </c>
      <c r="B10" s="107" t="s">
        <v>7</v>
      </c>
      <c r="C10" s="108" t="s">
        <v>9</v>
      </c>
      <c r="D10" s="109" t="s">
        <v>7</v>
      </c>
      <c r="E10" s="117">
        <f>RANK(F10,F$10:F$29,0)</f>
        <v>11</v>
      </c>
      <c r="F10" s="110">
        <v>104</v>
      </c>
      <c r="G10" s="111">
        <v>61.7</v>
      </c>
      <c r="H10" s="118"/>
      <c r="I10" s="110">
        <v>174</v>
      </c>
      <c r="J10" s="110">
        <v>35</v>
      </c>
      <c r="K10" s="110">
        <f>(J10*2.54)</f>
        <v>88.9</v>
      </c>
      <c r="L10" s="115"/>
      <c r="M10" s="115"/>
      <c r="N10" s="110"/>
      <c r="O10" s="115"/>
      <c r="P10" s="115"/>
      <c r="Q10" s="115"/>
      <c r="R10" s="115"/>
      <c r="S10" s="119"/>
      <c r="T10" s="112"/>
      <c r="U10" s="113"/>
      <c r="V10" s="114"/>
      <c r="W10" s="113"/>
      <c r="X10" s="112"/>
    </row>
    <row r="11" spans="1:24" ht="12" customHeight="1">
      <c r="A11" s="56">
        <v>2</v>
      </c>
      <c r="B11" s="57" t="s">
        <v>10</v>
      </c>
      <c r="C11" s="58" t="s">
        <v>9</v>
      </c>
      <c r="D11" s="18" t="s">
        <v>11</v>
      </c>
      <c r="E11" s="120">
        <f aca="true" t="shared" si="0" ref="E11:E29">RANK(F11,F$10:F$29,0)</f>
        <v>4</v>
      </c>
      <c r="F11" s="59">
        <v>115</v>
      </c>
      <c r="G11" s="60">
        <v>61.2</v>
      </c>
      <c r="H11" s="121"/>
      <c r="I11" s="59">
        <v>172</v>
      </c>
      <c r="J11" s="59">
        <v>35</v>
      </c>
      <c r="K11" s="59">
        <f aca="true" t="shared" si="1" ref="K11:K29">(J11*2.54)</f>
        <v>88.9</v>
      </c>
      <c r="L11" s="116"/>
      <c r="M11" s="116"/>
      <c r="N11" s="59"/>
      <c r="O11" s="116"/>
      <c r="P11" s="116"/>
      <c r="Q11" s="116"/>
      <c r="R11" s="116"/>
      <c r="S11" s="122"/>
      <c r="T11" s="62"/>
      <c r="U11" s="63"/>
      <c r="V11" s="64"/>
      <c r="W11" s="63"/>
      <c r="X11" s="62"/>
    </row>
    <row r="12" spans="1:24" s="77" customFormat="1" ht="12" customHeight="1">
      <c r="A12" s="106">
        <v>3</v>
      </c>
      <c r="B12" s="107" t="s">
        <v>12</v>
      </c>
      <c r="C12" s="108" t="s">
        <v>9</v>
      </c>
      <c r="D12" s="109" t="s">
        <v>13</v>
      </c>
      <c r="E12" s="117">
        <f t="shared" si="0"/>
        <v>14</v>
      </c>
      <c r="F12" s="110">
        <v>102</v>
      </c>
      <c r="G12" s="111">
        <v>59.4</v>
      </c>
      <c r="H12" s="118"/>
      <c r="I12" s="110">
        <v>173</v>
      </c>
      <c r="J12" s="110">
        <v>38</v>
      </c>
      <c r="K12" s="110">
        <f t="shared" si="1"/>
        <v>96.52</v>
      </c>
      <c r="L12" s="115"/>
      <c r="M12" s="115"/>
      <c r="N12" s="110"/>
      <c r="O12" s="115"/>
      <c r="P12" s="115"/>
      <c r="Q12" s="115"/>
      <c r="R12" s="115"/>
      <c r="S12" s="119"/>
      <c r="T12" s="112"/>
      <c r="U12" s="113"/>
      <c r="V12" s="114"/>
      <c r="W12" s="113"/>
      <c r="X12" s="112"/>
    </row>
    <row r="13" spans="1:24" ht="12" customHeight="1">
      <c r="A13" s="56">
        <v>4</v>
      </c>
      <c r="B13" s="18" t="s">
        <v>14</v>
      </c>
      <c r="C13" s="58" t="s">
        <v>9</v>
      </c>
      <c r="D13" s="18" t="s">
        <v>15</v>
      </c>
      <c r="E13" s="120">
        <f t="shared" si="0"/>
        <v>16</v>
      </c>
      <c r="F13" s="59">
        <v>101</v>
      </c>
      <c r="G13" s="60">
        <v>60.3</v>
      </c>
      <c r="H13" s="121"/>
      <c r="I13" s="59">
        <v>167</v>
      </c>
      <c r="J13" s="59">
        <v>32</v>
      </c>
      <c r="K13" s="59">
        <f t="shared" si="1"/>
        <v>81.28</v>
      </c>
      <c r="L13" s="116"/>
      <c r="M13" s="116"/>
      <c r="N13" s="59"/>
      <c r="O13" s="116"/>
      <c r="P13" s="116"/>
      <c r="Q13" s="116"/>
      <c r="R13" s="116"/>
      <c r="S13" s="122"/>
      <c r="T13" s="62"/>
      <c r="U13" s="63"/>
      <c r="V13" s="64"/>
      <c r="W13" s="63"/>
      <c r="X13" s="62"/>
    </row>
    <row r="14" spans="1:24" s="77" customFormat="1" ht="12" customHeight="1">
      <c r="A14" s="106">
        <v>5</v>
      </c>
      <c r="B14" s="108" t="s">
        <v>16</v>
      </c>
      <c r="C14" s="108" t="s">
        <v>17</v>
      </c>
      <c r="D14" s="108" t="s">
        <v>18</v>
      </c>
      <c r="E14" s="117">
        <f t="shared" si="0"/>
        <v>8</v>
      </c>
      <c r="F14" s="110">
        <v>109</v>
      </c>
      <c r="G14" s="111">
        <v>59.9</v>
      </c>
      <c r="H14" s="118"/>
      <c r="I14" s="110">
        <v>175</v>
      </c>
      <c r="J14" s="110">
        <v>36</v>
      </c>
      <c r="K14" s="110">
        <f t="shared" si="1"/>
        <v>91.44</v>
      </c>
      <c r="L14" s="115"/>
      <c r="M14" s="115"/>
      <c r="N14" s="110"/>
      <c r="O14" s="115"/>
      <c r="P14" s="115"/>
      <c r="Q14" s="115"/>
      <c r="R14" s="115"/>
      <c r="S14" s="119"/>
      <c r="T14" s="112"/>
      <c r="U14" s="113"/>
      <c r="V14" s="114"/>
      <c r="W14" s="113"/>
      <c r="X14" s="112"/>
    </row>
    <row r="15" spans="1:24" ht="12" customHeight="1">
      <c r="A15" s="56">
        <v>6</v>
      </c>
      <c r="B15" s="58" t="s">
        <v>19</v>
      </c>
      <c r="C15" s="58" t="s">
        <v>17</v>
      </c>
      <c r="D15" s="58" t="s">
        <v>20</v>
      </c>
      <c r="E15" s="120">
        <f t="shared" si="0"/>
        <v>12</v>
      </c>
      <c r="F15" s="59">
        <v>103</v>
      </c>
      <c r="G15" s="60">
        <v>59.7</v>
      </c>
      <c r="H15" s="123"/>
      <c r="I15" s="59">
        <v>174</v>
      </c>
      <c r="J15" s="59">
        <v>32</v>
      </c>
      <c r="K15" s="59">
        <f t="shared" si="1"/>
        <v>81.28</v>
      </c>
      <c r="L15" s="116"/>
      <c r="M15" s="116"/>
      <c r="N15" s="59"/>
      <c r="O15" s="116"/>
      <c r="P15" s="116"/>
      <c r="Q15" s="116"/>
      <c r="R15" s="116"/>
      <c r="S15" s="122"/>
      <c r="T15" s="62"/>
      <c r="U15" s="63"/>
      <c r="V15" s="64"/>
      <c r="W15" s="63"/>
      <c r="X15" s="62"/>
    </row>
    <row r="16" spans="1:24" s="77" customFormat="1" ht="12" customHeight="1">
      <c r="A16" s="106">
        <v>7</v>
      </c>
      <c r="B16" s="108" t="s">
        <v>21</v>
      </c>
      <c r="C16" s="108" t="s">
        <v>17</v>
      </c>
      <c r="D16" s="108" t="s">
        <v>22</v>
      </c>
      <c r="E16" s="117">
        <f t="shared" si="0"/>
        <v>14</v>
      </c>
      <c r="F16" s="110">
        <v>102</v>
      </c>
      <c r="G16" s="111">
        <v>61.4</v>
      </c>
      <c r="H16" s="124"/>
      <c r="I16" s="110">
        <v>163</v>
      </c>
      <c r="J16" s="110">
        <v>29</v>
      </c>
      <c r="K16" s="110">
        <f t="shared" si="1"/>
        <v>73.66</v>
      </c>
      <c r="L16" s="115"/>
      <c r="M16" s="115"/>
      <c r="N16" s="110"/>
      <c r="O16" s="115"/>
      <c r="P16" s="115"/>
      <c r="Q16" s="115"/>
      <c r="R16" s="115"/>
      <c r="S16" s="119"/>
      <c r="T16" s="112"/>
      <c r="U16" s="113"/>
      <c r="V16" s="114"/>
      <c r="W16" s="113"/>
      <c r="X16" s="112"/>
    </row>
    <row r="17" spans="1:24" ht="12" customHeight="1">
      <c r="A17" s="56">
        <v>8</v>
      </c>
      <c r="B17" s="58" t="s">
        <v>23</v>
      </c>
      <c r="C17" s="58" t="s">
        <v>17</v>
      </c>
      <c r="D17" s="58" t="s">
        <v>24</v>
      </c>
      <c r="E17" s="120">
        <f t="shared" si="0"/>
        <v>9</v>
      </c>
      <c r="F17" s="59">
        <v>106</v>
      </c>
      <c r="G17" s="60">
        <v>60.5</v>
      </c>
      <c r="H17" s="123"/>
      <c r="I17" s="59">
        <v>164</v>
      </c>
      <c r="J17" s="59">
        <v>31</v>
      </c>
      <c r="K17" s="59">
        <f t="shared" si="1"/>
        <v>78.74</v>
      </c>
      <c r="L17" s="116"/>
      <c r="M17" s="116"/>
      <c r="N17" s="59"/>
      <c r="O17" s="116"/>
      <c r="P17" s="116"/>
      <c r="Q17" s="116"/>
      <c r="R17" s="116"/>
      <c r="S17" s="122"/>
      <c r="T17" s="62"/>
      <c r="U17" s="63"/>
      <c r="V17" s="64"/>
      <c r="W17" s="63"/>
      <c r="X17" s="62"/>
    </row>
    <row r="18" spans="1:24" s="77" customFormat="1" ht="12" customHeight="1">
      <c r="A18" s="106">
        <v>9</v>
      </c>
      <c r="B18" s="108" t="s">
        <v>25</v>
      </c>
      <c r="C18" s="108" t="s">
        <v>17</v>
      </c>
      <c r="D18" s="108" t="s">
        <v>26</v>
      </c>
      <c r="E18" s="117">
        <f t="shared" si="0"/>
        <v>9</v>
      </c>
      <c r="F18" s="110">
        <v>106</v>
      </c>
      <c r="G18" s="111">
        <v>61.7</v>
      </c>
      <c r="H18" s="118"/>
      <c r="I18" s="110">
        <v>170</v>
      </c>
      <c r="J18" s="110">
        <v>36</v>
      </c>
      <c r="K18" s="110">
        <f t="shared" si="1"/>
        <v>91.44</v>
      </c>
      <c r="L18" s="115"/>
      <c r="M18" s="115"/>
      <c r="N18" s="110"/>
      <c r="O18" s="115"/>
      <c r="P18" s="115"/>
      <c r="Q18" s="115"/>
      <c r="R18" s="115"/>
      <c r="S18" s="119"/>
      <c r="T18" s="112"/>
      <c r="U18" s="113"/>
      <c r="V18" s="114"/>
      <c r="W18" s="113"/>
      <c r="X18" s="112"/>
    </row>
    <row r="19" spans="1:24" ht="12" customHeight="1">
      <c r="A19" s="56">
        <v>10</v>
      </c>
      <c r="B19" s="58" t="s">
        <v>27</v>
      </c>
      <c r="C19" s="58" t="s">
        <v>28</v>
      </c>
      <c r="D19" s="58" t="s">
        <v>29</v>
      </c>
      <c r="E19" s="120">
        <f t="shared" si="0"/>
        <v>6</v>
      </c>
      <c r="F19" s="59">
        <v>112</v>
      </c>
      <c r="G19" s="60">
        <v>60</v>
      </c>
      <c r="H19" s="121"/>
      <c r="I19" s="59">
        <v>177</v>
      </c>
      <c r="J19" s="59">
        <v>39</v>
      </c>
      <c r="K19" s="59">
        <f t="shared" si="1"/>
        <v>99.06</v>
      </c>
      <c r="L19" s="116"/>
      <c r="M19" s="116"/>
      <c r="N19" s="59"/>
      <c r="O19" s="116"/>
      <c r="P19" s="116"/>
      <c r="Q19" s="116"/>
      <c r="R19" s="116"/>
      <c r="S19" s="122"/>
      <c r="T19" s="62"/>
      <c r="U19" s="63"/>
      <c r="V19" s="64"/>
      <c r="W19" s="63"/>
      <c r="X19" s="62"/>
    </row>
    <row r="20" spans="1:24" s="77" customFormat="1" ht="12" customHeight="1">
      <c r="A20" s="106">
        <v>11</v>
      </c>
      <c r="B20" s="108" t="s">
        <v>30</v>
      </c>
      <c r="C20" s="108" t="s">
        <v>31</v>
      </c>
      <c r="D20" s="108" t="s">
        <v>32</v>
      </c>
      <c r="E20" s="117">
        <f t="shared" si="0"/>
        <v>19</v>
      </c>
      <c r="F20" s="110">
        <v>92</v>
      </c>
      <c r="G20" s="111">
        <v>59.7</v>
      </c>
      <c r="H20" s="118"/>
      <c r="I20" s="110">
        <v>174</v>
      </c>
      <c r="J20" s="110">
        <v>33</v>
      </c>
      <c r="K20" s="110">
        <f t="shared" si="1"/>
        <v>83.82000000000001</v>
      </c>
      <c r="L20" s="115"/>
      <c r="M20" s="115"/>
      <c r="N20" s="110"/>
      <c r="O20" s="115"/>
      <c r="P20" s="115"/>
      <c r="Q20" s="115"/>
      <c r="R20" s="115"/>
      <c r="S20" s="119"/>
      <c r="T20" s="112"/>
      <c r="U20" s="113"/>
      <c r="V20" s="114"/>
      <c r="W20" s="113"/>
      <c r="X20" s="112"/>
    </row>
    <row r="21" spans="1:24" ht="12" customHeight="1">
      <c r="A21" s="56">
        <v>12</v>
      </c>
      <c r="B21" s="58" t="s">
        <v>33</v>
      </c>
      <c r="C21" s="58" t="s">
        <v>17</v>
      </c>
      <c r="D21" s="58" t="s">
        <v>34</v>
      </c>
      <c r="E21" s="120">
        <f t="shared" si="0"/>
        <v>4</v>
      </c>
      <c r="F21" s="59">
        <v>115</v>
      </c>
      <c r="G21" s="60">
        <v>59.5</v>
      </c>
      <c r="H21" s="123"/>
      <c r="I21" s="59">
        <v>165</v>
      </c>
      <c r="J21" s="59">
        <v>33</v>
      </c>
      <c r="K21" s="59">
        <f t="shared" si="1"/>
        <v>83.82000000000001</v>
      </c>
      <c r="L21" s="116"/>
      <c r="M21" s="116"/>
      <c r="N21" s="59"/>
      <c r="O21" s="116"/>
      <c r="P21" s="116"/>
      <c r="Q21" s="116"/>
      <c r="R21" s="116"/>
      <c r="S21" s="122"/>
      <c r="T21" s="62"/>
      <c r="U21" s="63"/>
      <c r="V21" s="64"/>
      <c r="W21" s="63"/>
      <c r="X21" s="62"/>
    </row>
    <row r="22" spans="1:24" s="77" customFormat="1" ht="12" customHeight="1">
      <c r="A22" s="106">
        <v>13</v>
      </c>
      <c r="B22" s="108" t="s">
        <v>36</v>
      </c>
      <c r="C22" s="108" t="s">
        <v>17</v>
      </c>
      <c r="D22" s="108" t="s">
        <v>37</v>
      </c>
      <c r="E22" s="117">
        <f t="shared" si="0"/>
        <v>2</v>
      </c>
      <c r="F22" s="110">
        <v>122</v>
      </c>
      <c r="G22" s="111">
        <v>61.8</v>
      </c>
      <c r="H22" s="118"/>
      <c r="I22" s="110">
        <v>169</v>
      </c>
      <c r="J22" s="110">
        <v>34</v>
      </c>
      <c r="K22" s="110">
        <f t="shared" si="1"/>
        <v>86.36</v>
      </c>
      <c r="L22" s="115"/>
      <c r="M22" s="115"/>
      <c r="N22" s="110"/>
      <c r="O22" s="115"/>
      <c r="P22" s="115"/>
      <c r="Q22" s="115"/>
      <c r="R22" s="115"/>
      <c r="S22" s="119"/>
      <c r="T22" s="112"/>
      <c r="U22" s="113"/>
      <c r="V22" s="114"/>
      <c r="W22" s="113"/>
      <c r="X22" s="112"/>
    </row>
    <row r="23" spans="1:24" ht="12" customHeight="1">
      <c r="A23" s="56">
        <v>14</v>
      </c>
      <c r="B23" s="58" t="s">
        <v>39</v>
      </c>
      <c r="C23" s="58" t="s">
        <v>17</v>
      </c>
      <c r="D23" s="58" t="s">
        <v>40</v>
      </c>
      <c r="E23" s="120">
        <f t="shared" si="0"/>
        <v>1</v>
      </c>
      <c r="F23" s="59">
        <v>123</v>
      </c>
      <c r="G23" s="60">
        <v>62.1</v>
      </c>
      <c r="H23" s="121"/>
      <c r="I23" s="59">
        <v>171</v>
      </c>
      <c r="J23" s="59">
        <v>36</v>
      </c>
      <c r="K23" s="59">
        <f t="shared" si="1"/>
        <v>91.44</v>
      </c>
      <c r="L23" s="116"/>
      <c r="M23" s="116"/>
      <c r="N23" s="59"/>
      <c r="O23" s="116"/>
      <c r="P23" s="116"/>
      <c r="Q23" s="116"/>
      <c r="R23" s="116"/>
      <c r="S23" s="122"/>
      <c r="T23" s="62"/>
      <c r="U23" s="63"/>
      <c r="V23" s="64"/>
      <c r="W23" s="63"/>
      <c r="X23" s="62"/>
    </row>
    <row r="24" spans="1:24" s="77" customFormat="1" ht="12" customHeight="1">
      <c r="A24" s="106">
        <v>15</v>
      </c>
      <c r="B24" s="108" t="s">
        <v>42</v>
      </c>
      <c r="C24" s="108" t="s">
        <v>43</v>
      </c>
      <c r="D24" s="108" t="s">
        <v>44</v>
      </c>
      <c r="E24" s="117">
        <f t="shared" si="0"/>
        <v>2</v>
      </c>
      <c r="F24" s="110">
        <v>122</v>
      </c>
      <c r="G24" s="111">
        <v>60.8</v>
      </c>
      <c r="H24" s="124"/>
      <c r="I24" s="110">
        <v>175</v>
      </c>
      <c r="J24" s="110">
        <v>37</v>
      </c>
      <c r="K24" s="110">
        <f t="shared" si="1"/>
        <v>93.98</v>
      </c>
      <c r="L24" s="115"/>
      <c r="M24" s="115"/>
      <c r="N24" s="110"/>
      <c r="O24" s="115"/>
      <c r="P24" s="115"/>
      <c r="Q24" s="115"/>
      <c r="R24" s="115"/>
      <c r="S24" s="119"/>
      <c r="T24" s="112"/>
      <c r="U24" s="113"/>
      <c r="V24" s="114"/>
      <c r="W24" s="113"/>
      <c r="X24" s="112"/>
    </row>
    <row r="25" spans="1:24" ht="12" customHeight="1">
      <c r="A25" s="56">
        <v>16</v>
      </c>
      <c r="B25" s="58" t="s">
        <v>45</v>
      </c>
      <c r="C25" s="58" t="s">
        <v>43</v>
      </c>
      <c r="D25" s="58" t="s">
        <v>46</v>
      </c>
      <c r="E25" s="120">
        <f t="shared" si="0"/>
        <v>12</v>
      </c>
      <c r="F25" s="59">
        <v>103</v>
      </c>
      <c r="G25" s="60">
        <v>59.6</v>
      </c>
      <c r="H25" s="121"/>
      <c r="I25" s="59">
        <v>172</v>
      </c>
      <c r="J25" s="59">
        <v>36</v>
      </c>
      <c r="K25" s="59">
        <f t="shared" si="1"/>
        <v>91.44</v>
      </c>
      <c r="L25" s="116"/>
      <c r="M25" s="116"/>
      <c r="N25" s="59"/>
      <c r="O25" s="116"/>
      <c r="P25" s="116"/>
      <c r="Q25" s="116"/>
      <c r="R25" s="116"/>
      <c r="S25" s="122"/>
      <c r="T25" s="62"/>
      <c r="U25" s="63"/>
      <c r="V25" s="64"/>
      <c r="W25" s="63"/>
      <c r="X25" s="62"/>
    </row>
    <row r="26" spans="1:24" s="77" customFormat="1" ht="12" customHeight="1">
      <c r="A26" s="106">
        <v>17</v>
      </c>
      <c r="B26" s="108" t="s">
        <v>47</v>
      </c>
      <c r="C26" s="108" t="s">
        <v>43</v>
      </c>
      <c r="D26" s="108" t="s">
        <v>48</v>
      </c>
      <c r="E26" s="117">
        <f t="shared" si="0"/>
        <v>17</v>
      </c>
      <c r="F26" s="110">
        <v>99</v>
      </c>
      <c r="G26" s="111">
        <v>61.9</v>
      </c>
      <c r="H26" s="118"/>
      <c r="I26" s="110">
        <v>175</v>
      </c>
      <c r="J26" s="110">
        <v>41</v>
      </c>
      <c r="K26" s="110">
        <f t="shared" si="1"/>
        <v>104.14</v>
      </c>
      <c r="L26" s="115"/>
      <c r="M26" s="115"/>
      <c r="N26" s="110"/>
      <c r="O26" s="115"/>
      <c r="P26" s="115"/>
      <c r="Q26" s="115"/>
      <c r="R26" s="115"/>
      <c r="S26" s="119"/>
      <c r="T26" s="112"/>
      <c r="U26" s="113"/>
      <c r="V26" s="114"/>
      <c r="W26" s="113"/>
      <c r="X26" s="112"/>
    </row>
    <row r="27" spans="1:24" ht="12" customHeight="1">
      <c r="A27" s="56">
        <v>18</v>
      </c>
      <c r="B27" s="58" t="s">
        <v>49</v>
      </c>
      <c r="C27" s="58" t="s">
        <v>28</v>
      </c>
      <c r="D27" s="58" t="s">
        <v>51</v>
      </c>
      <c r="E27" s="120">
        <f t="shared" si="0"/>
        <v>19</v>
      </c>
      <c r="F27" s="59">
        <v>92</v>
      </c>
      <c r="G27" s="60">
        <v>60.9</v>
      </c>
      <c r="H27" s="121"/>
      <c r="I27" s="59">
        <v>176</v>
      </c>
      <c r="J27" s="59">
        <v>34</v>
      </c>
      <c r="K27" s="59">
        <f t="shared" si="1"/>
        <v>86.36</v>
      </c>
      <c r="L27" s="116"/>
      <c r="M27" s="116"/>
      <c r="N27" s="59"/>
      <c r="O27" s="116"/>
      <c r="P27" s="116"/>
      <c r="Q27" s="116"/>
      <c r="R27" s="116"/>
      <c r="S27" s="122"/>
      <c r="T27" s="62"/>
      <c r="U27" s="63"/>
      <c r="V27" s="64"/>
      <c r="W27" s="63"/>
      <c r="X27" s="62"/>
    </row>
    <row r="28" spans="1:24" s="77" customFormat="1" ht="12" customHeight="1">
      <c r="A28" s="106">
        <v>19</v>
      </c>
      <c r="B28" s="108" t="s">
        <v>52</v>
      </c>
      <c r="C28" s="108" t="s">
        <v>28</v>
      </c>
      <c r="D28" s="108" t="s">
        <v>53</v>
      </c>
      <c r="E28" s="117">
        <f t="shared" si="0"/>
        <v>18</v>
      </c>
      <c r="F28" s="110">
        <v>98</v>
      </c>
      <c r="G28" s="111">
        <v>60.6</v>
      </c>
      <c r="H28" s="118"/>
      <c r="I28" s="110">
        <v>175</v>
      </c>
      <c r="J28" s="110">
        <v>35</v>
      </c>
      <c r="K28" s="110">
        <f t="shared" si="1"/>
        <v>88.9</v>
      </c>
      <c r="L28" s="115"/>
      <c r="M28" s="115"/>
      <c r="N28" s="110"/>
      <c r="O28" s="115"/>
      <c r="P28" s="115"/>
      <c r="Q28" s="115"/>
      <c r="R28" s="115"/>
      <c r="S28" s="119"/>
      <c r="T28" s="112"/>
      <c r="U28" s="113"/>
      <c r="V28" s="114"/>
      <c r="W28" s="113"/>
      <c r="X28" s="112"/>
    </row>
    <row r="29" spans="1:24" ht="12" customHeight="1">
      <c r="A29" s="56">
        <v>20</v>
      </c>
      <c r="B29" s="58" t="s">
        <v>54</v>
      </c>
      <c r="C29" s="58" t="s">
        <v>55</v>
      </c>
      <c r="D29" s="58" t="s">
        <v>56</v>
      </c>
      <c r="E29" s="120">
        <f t="shared" si="0"/>
        <v>7</v>
      </c>
      <c r="F29" s="59">
        <v>111</v>
      </c>
      <c r="G29" s="60">
        <v>57</v>
      </c>
      <c r="H29" s="121"/>
      <c r="I29" s="59">
        <v>175</v>
      </c>
      <c r="J29" s="59">
        <v>33</v>
      </c>
      <c r="K29" s="59">
        <f t="shared" si="1"/>
        <v>83.82000000000001</v>
      </c>
      <c r="L29" s="116"/>
      <c r="M29" s="116"/>
      <c r="N29" s="59"/>
      <c r="O29" s="116"/>
      <c r="P29" s="116"/>
      <c r="Q29" s="116"/>
      <c r="R29" s="116"/>
      <c r="S29" s="122"/>
      <c r="T29" s="62"/>
      <c r="U29" s="63"/>
      <c r="V29" s="64"/>
      <c r="W29" s="63"/>
      <c r="X29" s="62"/>
    </row>
    <row r="30" spans="1:24" ht="12" customHeight="1">
      <c r="A30" s="65"/>
      <c r="B30" s="66"/>
      <c r="C30" s="66"/>
      <c r="D30" s="66"/>
      <c r="E30" s="125"/>
      <c r="F30" s="86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6"/>
      <c r="T30" s="62"/>
      <c r="U30" s="63"/>
      <c r="V30" s="64"/>
      <c r="W30" s="63"/>
      <c r="X30" s="62"/>
    </row>
    <row r="31" spans="1:24" ht="12" customHeight="1">
      <c r="A31" s="47"/>
      <c r="B31" s="48" t="s">
        <v>125</v>
      </c>
      <c r="C31" s="48"/>
      <c r="D31" s="48"/>
      <c r="E31" s="67"/>
      <c r="F31" s="67">
        <v>107</v>
      </c>
      <c r="G31" s="67"/>
      <c r="H31" s="67"/>
      <c r="I31" s="67"/>
      <c r="J31" s="67"/>
      <c r="K31" s="67"/>
      <c r="L31" s="67"/>
      <c r="M31" s="67"/>
      <c r="N31" s="67"/>
      <c r="O31" s="91"/>
      <c r="P31" s="67"/>
      <c r="Q31" s="67"/>
      <c r="R31" s="67"/>
      <c r="S31" s="127"/>
      <c r="T31" s="62"/>
      <c r="U31" s="63"/>
      <c r="V31" s="64"/>
      <c r="W31" s="63"/>
      <c r="X31" s="62"/>
    </row>
    <row r="32" spans="1:19" ht="12" customHeight="1">
      <c r="A32" s="45"/>
      <c r="B32" s="46" t="s">
        <v>126</v>
      </c>
      <c r="C32" s="46"/>
      <c r="D32" s="46"/>
      <c r="E32" s="68"/>
      <c r="F32" s="68">
        <v>14.6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28"/>
    </row>
    <row r="33" spans="1:19" ht="12" customHeight="1">
      <c r="A33" s="49"/>
      <c r="B33" s="50" t="s">
        <v>127</v>
      </c>
      <c r="C33" s="50"/>
      <c r="D33" s="50"/>
      <c r="E33" s="69"/>
      <c r="F33" s="69">
        <v>8.3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29"/>
    </row>
    <row r="34" spans="1:20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ht="13.5" customHeight="1"/>
  </sheetData>
  <printOptions/>
  <pageMargins left="0.75" right="0.75" top="1" bottom="1" header="0.5" footer="0.5"/>
  <pageSetup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G1">
      <selection activeCell="Q1" sqref="A1:Q33"/>
    </sheetView>
  </sheetViews>
  <sheetFormatPr defaultColWidth="9.140625" defaultRowHeight="12.75"/>
  <cols>
    <col min="1" max="1" width="9.140625" style="52" customWidth="1"/>
    <col min="2" max="2" width="16.28125" style="52" customWidth="1"/>
    <col min="3" max="3" width="15.7109375" style="52" customWidth="1"/>
    <col min="4" max="4" width="54.57421875" style="52" bestFit="1" customWidth="1"/>
    <col min="5" max="5" width="6.57421875" style="52" customWidth="1"/>
    <col min="6" max="6" width="7.00390625" style="52" customWidth="1"/>
    <col min="7" max="7" width="5.140625" style="52" bestFit="1" customWidth="1"/>
    <col min="8" max="8" width="8.28125" style="52" bestFit="1" customWidth="1"/>
    <col min="9" max="9" width="8.28125" style="52" customWidth="1"/>
    <col min="10" max="10" width="7.00390625" style="52" customWidth="1"/>
    <col min="11" max="11" width="6.140625" style="52" bestFit="1" customWidth="1"/>
    <col min="12" max="12" width="8.421875" style="52" bestFit="1" customWidth="1"/>
    <col min="13" max="13" width="7.57421875" style="52" bestFit="1" customWidth="1"/>
    <col min="14" max="14" width="6.421875" style="52" bestFit="1" customWidth="1"/>
    <col min="15" max="15" width="6.140625" style="52" bestFit="1" customWidth="1"/>
    <col min="16" max="16" width="4.8515625" style="52" bestFit="1" customWidth="1"/>
    <col min="17" max="17" width="4.140625" style="52" bestFit="1" customWidth="1"/>
    <col min="18" max="19" width="5.8515625" style="52" bestFit="1" customWidth="1"/>
  </cols>
  <sheetData>
    <row r="1" spans="1:19" ht="14.25" customHeight="1">
      <c r="A1" s="18" t="s">
        <v>57</v>
      </c>
      <c r="B1" s="18"/>
      <c r="C1" s="18"/>
      <c r="D1" s="18"/>
      <c r="E1" s="18" t="s">
        <v>58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4.25" customHeight="1" thickBot="1">
      <c r="A2" s="19" t="s">
        <v>59</v>
      </c>
      <c r="B2" s="20" t="s">
        <v>60</v>
      </c>
      <c r="C2" s="21"/>
      <c r="D2" s="21"/>
      <c r="E2" s="22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" customHeight="1">
      <c r="A3" s="23" t="s">
        <v>61</v>
      </c>
      <c r="B3" s="23" t="s">
        <v>143</v>
      </c>
      <c r="C3" s="23"/>
      <c r="D3" s="23"/>
      <c r="E3" s="23"/>
      <c r="F3" s="23" t="s">
        <v>63</v>
      </c>
      <c r="G3" s="23" t="s">
        <v>144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S3" s="24"/>
    </row>
    <row r="4" spans="1:19" ht="12" customHeight="1">
      <c r="A4" s="23" t="s">
        <v>65</v>
      </c>
      <c r="B4" s="23">
        <v>3</v>
      </c>
      <c r="C4" s="23" t="s">
        <v>136</v>
      </c>
      <c r="D4" s="23"/>
      <c r="E4" s="23"/>
      <c r="F4" s="23" t="s">
        <v>67</v>
      </c>
      <c r="G4" s="23"/>
      <c r="H4" s="23"/>
      <c r="I4" s="23"/>
      <c r="J4" s="23" t="s">
        <v>68</v>
      </c>
      <c r="K4" s="23"/>
      <c r="L4" s="23"/>
      <c r="M4" s="23"/>
      <c r="N4" s="23"/>
      <c r="O4" s="23"/>
      <c r="P4" s="23"/>
      <c r="Q4" s="25"/>
      <c r="R4" s="26"/>
      <c r="S4" s="26"/>
    </row>
    <row r="5" spans="1:19" ht="12" customHeight="1">
      <c r="A5" s="23" t="s">
        <v>69</v>
      </c>
      <c r="B5" s="23"/>
      <c r="C5" s="23"/>
      <c r="D5" s="23"/>
      <c r="E5" s="23"/>
      <c r="F5" s="23" t="s">
        <v>145</v>
      </c>
      <c r="G5" s="23"/>
      <c r="H5" s="23"/>
      <c r="I5" s="23"/>
      <c r="J5" s="23" t="s">
        <v>72</v>
      </c>
      <c r="K5" s="23"/>
      <c r="L5" s="28"/>
      <c r="M5" s="28"/>
      <c r="N5" s="23"/>
      <c r="O5" s="23"/>
      <c r="P5" s="23"/>
      <c r="Q5" s="25"/>
      <c r="R5" s="26"/>
      <c r="S5" s="26"/>
    </row>
    <row r="6" spans="1:19" ht="12" customHeight="1">
      <c r="A6" s="29" t="s">
        <v>73</v>
      </c>
      <c r="B6" s="23"/>
      <c r="C6" s="23"/>
      <c r="D6" s="23"/>
      <c r="E6" s="23"/>
      <c r="F6" s="23"/>
      <c r="G6" s="23"/>
      <c r="H6" s="30"/>
      <c r="I6" s="30"/>
      <c r="J6" s="30"/>
      <c r="K6" s="30"/>
      <c r="L6" s="29"/>
      <c r="M6" s="29"/>
      <c r="N6" s="29"/>
      <c r="O6" s="29"/>
      <c r="P6" s="29"/>
      <c r="Q6" s="31"/>
      <c r="R6" s="32"/>
      <c r="S6" s="32"/>
    </row>
    <row r="7" spans="1:19" ht="12" customHeight="1">
      <c r="A7" s="33" t="s">
        <v>74</v>
      </c>
      <c r="B7" s="34" t="s">
        <v>75</v>
      </c>
      <c r="C7" s="35" t="s">
        <v>76</v>
      </c>
      <c r="D7" s="36" t="s">
        <v>77</v>
      </c>
      <c r="E7" s="36" t="s">
        <v>78</v>
      </c>
      <c r="F7" s="36" t="s">
        <v>79</v>
      </c>
      <c r="G7" s="36" t="s">
        <v>80</v>
      </c>
      <c r="H7" s="36" t="s">
        <v>81</v>
      </c>
      <c r="I7" s="36" t="s">
        <v>140</v>
      </c>
      <c r="J7" s="36" t="s">
        <v>82</v>
      </c>
      <c r="K7" s="36" t="s">
        <v>82</v>
      </c>
      <c r="L7" s="36" t="s">
        <v>83</v>
      </c>
      <c r="M7" s="36" t="s">
        <v>84</v>
      </c>
      <c r="N7" s="36" t="s">
        <v>85</v>
      </c>
      <c r="O7" s="36">
        <v>100</v>
      </c>
      <c r="P7" s="36" t="s">
        <v>86</v>
      </c>
      <c r="Q7" s="36" t="s">
        <v>86</v>
      </c>
      <c r="R7" s="36" t="s">
        <v>87</v>
      </c>
      <c r="S7" s="36" t="s">
        <v>87</v>
      </c>
    </row>
    <row r="8" spans="1:24" ht="12" customHeight="1">
      <c r="A8" s="33" t="s">
        <v>88</v>
      </c>
      <c r="B8" s="34" t="s">
        <v>89</v>
      </c>
      <c r="C8" s="34"/>
      <c r="D8" s="34"/>
      <c r="E8" s="36" t="s">
        <v>90</v>
      </c>
      <c r="F8" s="36"/>
      <c r="G8" s="36" t="s">
        <v>91</v>
      </c>
      <c r="H8" s="36" t="s">
        <v>92</v>
      </c>
      <c r="I8" s="36" t="s">
        <v>141</v>
      </c>
      <c r="J8" s="36"/>
      <c r="K8" s="36"/>
      <c r="L8" s="36"/>
      <c r="M8" s="36"/>
      <c r="N8" s="36" t="s">
        <v>93</v>
      </c>
      <c r="O8" s="36" t="s">
        <v>94</v>
      </c>
      <c r="P8" s="36" t="s">
        <v>95</v>
      </c>
      <c r="Q8" s="36" t="s">
        <v>96</v>
      </c>
      <c r="R8" s="36"/>
      <c r="S8" s="61"/>
      <c r="T8" s="55"/>
      <c r="U8" s="55"/>
      <c r="V8" s="55"/>
      <c r="W8" s="55"/>
      <c r="X8" s="55"/>
    </row>
    <row r="9" spans="1:24" ht="10.5" customHeight="1">
      <c r="A9" s="33"/>
      <c r="B9" s="70"/>
      <c r="C9" s="70"/>
      <c r="D9" s="34"/>
      <c r="E9" s="36" t="s">
        <v>79</v>
      </c>
      <c r="F9" s="36" t="s">
        <v>99</v>
      </c>
      <c r="G9" s="36" t="s">
        <v>100</v>
      </c>
      <c r="H9" s="36" t="s">
        <v>101</v>
      </c>
      <c r="I9" s="36" t="s">
        <v>142</v>
      </c>
      <c r="J9" s="36" t="s">
        <v>102</v>
      </c>
      <c r="K9" s="36" t="s">
        <v>103</v>
      </c>
      <c r="L9" s="36"/>
      <c r="M9" s="36" t="s">
        <v>104</v>
      </c>
      <c r="N9" s="36" t="s">
        <v>104</v>
      </c>
      <c r="O9" s="36" t="s">
        <v>105</v>
      </c>
      <c r="P9" s="36"/>
      <c r="Q9" s="36"/>
      <c r="R9" s="36"/>
      <c r="S9" s="61"/>
      <c r="T9" s="55"/>
      <c r="U9" s="55"/>
      <c r="V9" s="55"/>
      <c r="W9" s="55"/>
      <c r="X9" s="55"/>
    </row>
    <row r="10" spans="1:24" s="77" customFormat="1" ht="12" customHeight="1">
      <c r="A10" s="106">
        <v>1</v>
      </c>
      <c r="B10" s="107" t="s">
        <v>7</v>
      </c>
      <c r="C10" s="108" t="s">
        <v>9</v>
      </c>
      <c r="D10" s="109" t="s">
        <v>7</v>
      </c>
      <c r="E10" s="117">
        <f>RANK(F10,F$10:F$29,0)</f>
        <v>4</v>
      </c>
      <c r="F10" s="110">
        <v>64.3333333</v>
      </c>
      <c r="G10" s="111">
        <v>60.023939999999996</v>
      </c>
      <c r="H10" s="118"/>
      <c r="I10" s="110">
        <v>177</v>
      </c>
      <c r="J10" s="110">
        <f>(K10/2.54)</f>
        <v>31.233595787401576</v>
      </c>
      <c r="K10" s="110">
        <v>79.3333333</v>
      </c>
      <c r="L10" s="115"/>
      <c r="M10" s="115">
        <v>0</v>
      </c>
      <c r="N10" s="110"/>
      <c r="O10" s="115"/>
      <c r="P10" s="115"/>
      <c r="Q10" s="115"/>
      <c r="R10" s="115"/>
      <c r="S10" s="115"/>
      <c r="T10" s="112"/>
      <c r="U10" s="113"/>
      <c r="V10" s="114"/>
      <c r="W10" s="113"/>
      <c r="X10" s="112"/>
    </row>
    <row r="11" spans="1:24" ht="12" customHeight="1">
      <c r="A11" s="56">
        <v>2</v>
      </c>
      <c r="B11" s="57" t="s">
        <v>10</v>
      </c>
      <c r="C11" s="58" t="s">
        <v>9</v>
      </c>
      <c r="D11" s="18" t="s">
        <v>11</v>
      </c>
      <c r="E11" s="120">
        <f aca="true" t="shared" si="0" ref="E11:E29">RANK(F11,F$10:F$29,0)</f>
        <v>11</v>
      </c>
      <c r="F11" s="59">
        <v>59.5666667</v>
      </c>
      <c r="G11" s="60">
        <v>55.960260000000005</v>
      </c>
      <c r="H11" s="121"/>
      <c r="I11" s="59">
        <v>177</v>
      </c>
      <c r="J11" s="59">
        <f aca="true" t="shared" si="1" ref="J11:J29">(K11/2.54)</f>
        <v>29.199475078740154</v>
      </c>
      <c r="K11" s="59">
        <v>74.1666667</v>
      </c>
      <c r="L11" s="116"/>
      <c r="M11" s="116">
        <v>0</v>
      </c>
      <c r="N11" s="59"/>
      <c r="O11" s="116"/>
      <c r="P11" s="116"/>
      <c r="Q11" s="116"/>
      <c r="R11" s="116"/>
      <c r="S11" s="116"/>
      <c r="T11" s="62"/>
      <c r="U11" s="63"/>
      <c r="V11" s="64"/>
      <c r="W11" s="63"/>
      <c r="X11" s="62"/>
    </row>
    <row r="12" spans="1:24" s="77" customFormat="1" ht="12" customHeight="1">
      <c r="A12" s="106">
        <v>3</v>
      </c>
      <c r="B12" s="107" t="s">
        <v>12</v>
      </c>
      <c r="C12" s="108" t="s">
        <v>9</v>
      </c>
      <c r="D12" s="109" t="s">
        <v>13</v>
      </c>
      <c r="E12" s="117">
        <f t="shared" si="0"/>
        <v>3</v>
      </c>
      <c r="F12" s="110">
        <v>64.8666667</v>
      </c>
      <c r="G12" s="111">
        <v>58.612939999999995</v>
      </c>
      <c r="H12" s="118"/>
      <c r="I12" s="110">
        <v>173</v>
      </c>
      <c r="J12" s="110">
        <f t="shared" si="1"/>
        <v>32.54593177165354</v>
      </c>
      <c r="K12" s="110">
        <v>82.6666667</v>
      </c>
      <c r="L12" s="115"/>
      <c r="M12" s="115">
        <v>0</v>
      </c>
      <c r="N12" s="110"/>
      <c r="O12" s="115"/>
      <c r="P12" s="115"/>
      <c r="Q12" s="115"/>
      <c r="R12" s="115"/>
      <c r="S12" s="115"/>
      <c r="T12" s="112"/>
      <c r="U12" s="113"/>
      <c r="V12" s="114"/>
      <c r="W12" s="113"/>
      <c r="X12" s="112"/>
    </row>
    <row r="13" spans="1:24" ht="12" customHeight="1">
      <c r="A13" s="56">
        <v>4</v>
      </c>
      <c r="B13" s="18" t="s">
        <v>14</v>
      </c>
      <c r="C13" s="58" t="s">
        <v>9</v>
      </c>
      <c r="D13" s="18" t="s">
        <v>15</v>
      </c>
      <c r="E13" s="120">
        <f t="shared" si="0"/>
        <v>14</v>
      </c>
      <c r="F13" s="59">
        <v>58.2666667</v>
      </c>
      <c r="G13" s="60">
        <v>59.8264</v>
      </c>
      <c r="H13" s="121"/>
      <c r="I13" s="59">
        <v>175</v>
      </c>
      <c r="J13" s="59">
        <f t="shared" si="1"/>
        <v>29.133858267716533</v>
      </c>
      <c r="K13" s="59">
        <v>74</v>
      </c>
      <c r="L13" s="116"/>
      <c r="M13" s="116">
        <v>0</v>
      </c>
      <c r="N13" s="59"/>
      <c r="O13" s="116"/>
      <c r="P13" s="116"/>
      <c r="Q13" s="116"/>
      <c r="R13" s="116"/>
      <c r="S13" s="116"/>
      <c r="T13" s="62"/>
      <c r="U13" s="63"/>
      <c r="V13" s="64"/>
      <c r="W13" s="63"/>
      <c r="X13" s="62"/>
    </row>
    <row r="14" spans="1:24" s="77" customFormat="1" ht="12" customHeight="1">
      <c r="A14" s="106">
        <v>5</v>
      </c>
      <c r="B14" s="108" t="s">
        <v>16</v>
      </c>
      <c r="C14" s="108" t="s">
        <v>17</v>
      </c>
      <c r="D14" s="108" t="s">
        <v>18</v>
      </c>
      <c r="E14" s="117">
        <f t="shared" si="0"/>
        <v>7</v>
      </c>
      <c r="F14" s="110">
        <v>60.8333333</v>
      </c>
      <c r="G14" s="111">
        <v>59.09268</v>
      </c>
      <c r="H14" s="118"/>
      <c r="I14" s="110">
        <v>178</v>
      </c>
      <c r="J14" s="110">
        <f t="shared" si="1"/>
        <v>31.102362204724407</v>
      </c>
      <c r="K14" s="110">
        <v>79</v>
      </c>
      <c r="L14" s="115"/>
      <c r="M14" s="115">
        <v>0</v>
      </c>
      <c r="N14" s="110"/>
      <c r="O14" s="115"/>
      <c r="P14" s="115"/>
      <c r="Q14" s="115"/>
      <c r="R14" s="115"/>
      <c r="S14" s="115"/>
      <c r="T14" s="112"/>
      <c r="U14" s="113"/>
      <c r="V14" s="114"/>
      <c r="W14" s="113"/>
      <c r="X14" s="112"/>
    </row>
    <row r="15" spans="1:24" ht="12" customHeight="1">
      <c r="A15" s="56">
        <v>6</v>
      </c>
      <c r="B15" s="58" t="s">
        <v>19</v>
      </c>
      <c r="C15" s="58" t="s">
        <v>17</v>
      </c>
      <c r="D15" s="58" t="s">
        <v>20</v>
      </c>
      <c r="E15" s="120">
        <f t="shared" si="0"/>
        <v>5</v>
      </c>
      <c r="F15" s="59">
        <v>62.9333333</v>
      </c>
      <c r="G15" s="60">
        <v>57.230160000000005</v>
      </c>
      <c r="H15" s="123"/>
      <c r="I15" s="59">
        <v>174</v>
      </c>
      <c r="J15" s="59">
        <f t="shared" si="1"/>
        <v>29.265091850393702</v>
      </c>
      <c r="K15" s="59">
        <v>74.3333333</v>
      </c>
      <c r="L15" s="116"/>
      <c r="M15" s="116">
        <v>0</v>
      </c>
      <c r="N15" s="59"/>
      <c r="O15" s="116"/>
      <c r="P15" s="116"/>
      <c r="Q15" s="116"/>
      <c r="R15" s="116"/>
      <c r="S15" s="116"/>
      <c r="T15" s="62"/>
      <c r="U15" s="63"/>
      <c r="V15" s="64"/>
      <c r="W15" s="63"/>
      <c r="X15" s="62"/>
    </row>
    <row r="16" spans="1:24" s="77" customFormat="1" ht="12" customHeight="1">
      <c r="A16" s="106">
        <v>7</v>
      </c>
      <c r="B16" s="108" t="s">
        <v>21</v>
      </c>
      <c r="C16" s="108" t="s">
        <v>17</v>
      </c>
      <c r="D16" s="108" t="s">
        <v>22</v>
      </c>
      <c r="E16" s="117">
        <f t="shared" si="0"/>
        <v>8</v>
      </c>
      <c r="F16" s="110">
        <v>60.7</v>
      </c>
      <c r="G16" s="111">
        <v>58.810480000000005</v>
      </c>
      <c r="H16" s="124"/>
      <c r="I16" s="110">
        <v>178</v>
      </c>
      <c r="J16" s="110">
        <f t="shared" si="1"/>
        <v>25.131233582677165</v>
      </c>
      <c r="K16" s="110">
        <v>63.8333333</v>
      </c>
      <c r="L16" s="115"/>
      <c r="M16" s="115">
        <v>0</v>
      </c>
      <c r="N16" s="110"/>
      <c r="O16" s="115"/>
      <c r="P16" s="115"/>
      <c r="Q16" s="115"/>
      <c r="R16" s="115"/>
      <c r="S16" s="115"/>
      <c r="T16" s="112"/>
      <c r="U16" s="113"/>
      <c r="V16" s="114"/>
      <c r="W16" s="113"/>
      <c r="X16" s="112"/>
    </row>
    <row r="17" spans="1:24" ht="12" customHeight="1">
      <c r="A17" s="56">
        <v>8</v>
      </c>
      <c r="B17" s="58" t="s">
        <v>23</v>
      </c>
      <c r="C17" s="58" t="s">
        <v>17</v>
      </c>
      <c r="D17" s="58" t="s">
        <v>24</v>
      </c>
      <c r="E17" s="120">
        <f t="shared" si="0"/>
        <v>8</v>
      </c>
      <c r="F17" s="59">
        <v>60.7</v>
      </c>
      <c r="G17" s="60">
        <v>52.60208</v>
      </c>
      <c r="H17" s="123"/>
      <c r="I17" s="59">
        <v>178</v>
      </c>
      <c r="J17" s="59">
        <f t="shared" si="1"/>
        <v>27.821522322834642</v>
      </c>
      <c r="K17" s="59">
        <v>70.6666667</v>
      </c>
      <c r="L17" s="116"/>
      <c r="M17" s="116">
        <v>0</v>
      </c>
      <c r="N17" s="59"/>
      <c r="O17" s="116"/>
      <c r="P17" s="116"/>
      <c r="Q17" s="116"/>
      <c r="R17" s="116"/>
      <c r="S17" s="116"/>
      <c r="T17" s="62"/>
      <c r="U17" s="63"/>
      <c r="V17" s="64"/>
      <c r="W17" s="63"/>
      <c r="X17" s="62"/>
    </row>
    <row r="18" spans="1:24" s="77" customFormat="1" ht="12" customHeight="1">
      <c r="A18" s="106">
        <v>9</v>
      </c>
      <c r="B18" s="108" t="s">
        <v>25</v>
      </c>
      <c r="C18" s="108" t="s">
        <v>17</v>
      </c>
      <c r="D18" s="108" t="s">
        <v>26</v>
      </c>
      <c r="E18" s="117">
        <f t="shared" si="0"/>
        <v>13</v>
      </c>
      <c r="F18" s="110">
        <v>59.0333333</v>
      </c>
      <c r="G18" s="111">
        <v>58.02032</v>
      </c>
      <c r="H18" s="118"/>
      <c r="I18" s="110">
        <v>179</v>
      </c>
      <c r="J18" s="110">
        <f t="shared" si="1"/>
        <v>30.446194212598428</v>
      </c>
      <c r="K18" s="110">
        <v>77.3333333</v>
      </c>
      <c r="L18" s="115"/>
      <c r="M18" s="115">
        <v>0</v>
      </c>
      <c r="N18" s="110"/>
      <c r="O18" s="115"/>
      <c r="P18" s="115"/>
      <c r="Q18" s="115"/>
      <c r="R18" s="115"/>
      <c r="S18" s="115"/>
      <c r="T18" s="112"/>
      <c r="U18" s="113"/>
      <c r="V18" s="114"/>
      <c r="W18" s="113"/>
      <c r="X18" s="112"/>
    </row>
    <row r="19" spans="1:24" ht="12" customHeight="1">
      <c r="A19" s="56">
        <v>10</v>
      </c>
      <c r="B19" s="58" t="s">
        <v>27</v>
      </c>
      <c r="C19" s="58" t="s">
        <v>28</v>
      </c>
      <c r="D19" s="58" t="s">
        <v>29</v>
      </c>
      <c r="E19" s="120">
        <f t="shared" si="0"/>
        <v>5</v>
      </c>
      <c r="F19" s="59">
        <v>62.9333333</v>
      </c>
      <c r="G19" s="60">
        <v>55.424080000000004</v>
      </c>
      <c r="H19" s="121"/>
      <c r="I19" s="59">
        <v>180</v>
      </c>
      <c r="J19" s="59">
        <f t="shared" si="1"/>
        <v>33.46456692913386</v>
      </c>
      <c r="K19" s="59">
        <v>85</v>
      </c>
      <c r="L19" s="116"/>
      <c r="M19" s="116">
        <v>0</v>
      </c>
      <c r="N19" s="59"/>
      <c r="O19" s="116"/>
      <c r="P19" s="116"/>
      <c r="Q19" s="116"/>
      <c r="R19" s="116"/>
      <c r="S19" s="116"/>
      <c r="T19" s="62"/>
      <c r="U19" s="63"/>
      <c r="V19" s="64"/>
      <c r="W19" s="63"/>
      <c r="X19" s="62"/>
    </row>
    <row r="20" spans="1:24" s="77" customFormat="1" ht="12" customHeight="1">
      <c r="A20" s="106">
        <v>11</v>
      </c>
      <c r="B20" s="108" t="s">
        <v>30</v>
      </c>
      <c r="C20" s="108" t="s">
        <v>31</v>
      </c>
      <c r="D20" s="108" t="s">
        <v>32</v>
      </c>
      <c r="E20" s="117">
        <f t="shared" si="0"/>
        <v>19</v>
      </c>
      <c r="F20" s="110">
        <v>50</v>
      </c>
      <c r="G20" s="111">
        <v>54.52104</v>
      </c>
      <c r="H20" s="118"/>
      <c r="I20" s="110">
        <v>179</v>
      </c>
      <c r="J20" s="110">
        <f t="shared" si="1"/>
        <v>27.559055118110237</v>
      </c>
      <c r="K20" s="110">
        <v>70</v>
      </c>
      <c r="L20" s="115"/>
      <c r="M20" s="115">
        <v>0</v>
      </c>
      <c r="N20" s="110"/>
      <c r="O20" s="115"/>
      <c r="P20" s="115"/>
      <c r="Q20" s="115"/>
      <c r="R20" s="115"/>
      <c r="S20" s="115"/>
      <c r="T20" s="112"/>
      <c r="U20" s="113"/>
      <c r="V20" s="114"/>
      <c r="W20" s="113"/>
      <c r="X20" s="112"/>
    </row>
    <row r="21" spans="1:24" ht="12" customHeight="1">
      <c r="A21" s="56">
        <v>12</v>
      </c>
      <c r="B21" s="58" t="s">
        <v>33</v>
      </c>
      <c r="C21" s="58" t="s">
        <v>17</v>
      </c>
      <c r="D21" s="58" t="s">
        <v>34</v>
      </c>
      <c r="E21" s="120">
        <f t="shared" si="0"/>
        <v>1</v>
      </c>
      <c r="F21" s="59">
        <v>66.7</v>
      </c>
      <c r="G21" s="60">
        <v>58.246080000000006</v>
      </c>
      <c r="H21" s="123"/>
      <c r="I21" s="59">
        <v>177</v>
      </c>
      <c r="J21" s="59">
        <f t="shared" si="1"/>
        <v>28.937007874015748</v>
      </c>
      <c r="K21" s="59">
        <v>73.5</v>
      </c>
      <c r="L21" s="116"/>
      <c r="M21" s="116">
        <v>0</v>
      </c>
      <c r="N21" s="59"/>
      <c r="O21" s="116"/>
      <c r="P21" s="116"/>
      <c r="Q21" s="116"/>
      <c r="R21" s="116"/>
      <c r="S21" s="116"/>
      <c r="T21" s="62"/>
      <c r="U21" s="63"/>
      <c r="V21" s="64"/>
      <c r="W21" s="63"/>
      <c r="X21" s="62"/>
    </row>
    <row r="22" spans="1:24" s="77" customFormat="1" ht="12" customHeight="1">
      <c r="A22" s="106">
        <v>13</v>
      </c>
      <c r="B22" s="108" t="s">
        <v>36</v>
      </c>
      <c r="C22" s="108" t="s">
        <v>17</v>
      </c>
      <c r="D22" s="108" t="s">
        <v>37</v>
      </c>
      <c r="E22" s="117">
        <f t="shared" si="0"/>
        <v>15</v>
      </c>
      <c r="F22" s="110">
        <v>57.5</v>
      </c>
      <c r="G22" s="111">
        <v>56.97618</v>
      </c>
      <c r="H22" s="118"/>
      <c r="I22" s="110">
        <v>177</v>
      </c>
      <c r="J22" s="110">
        <f t="shared" si="1"/>
        <v>28.67454066929134</v>
      </c>
      <c r="K22" s="110">
        <v>72.8333333</v>
      </c>
      <c r="L22" s="115"/>
      <c r="M22" s="115">
        <v>0</v>
      </c>
      <c r="N22" s="110"/>
      <c r="O22" s="115"/>
      <c r="P22" s="115"/>
      <c r="Q22" s="115"/>
      <c r="R22" s="115"/>
      <c r="S22" s="115"/>
      <c r="T22" s="112"/>
      <c r="U22" s="113"/>
      <c r="V22" s="114"/>
      <c r="W22" s="113"/>
      <c r="X22" s="112"/>
    </row>
    <row r="23" spans="1:24" ht="12" customHeight="1">
      <c r="A23" s="56">
        <v>14</v>
      </c>
      <c r="B23" s="58" t="s">
        <v>39</v>
      </c>
      <c r="C23" s="58" t="s">
        <v>17</v>
      </c>
      <c r="D23" s="58" t="s">
        <v>40</v>
      </c>
      <c r="E23" s="120">
        <f t="shared" si="0"/>
        <v>2</v>
      </c>
      <c r="F23" s="59">
        <v>66.3</v>
      </c>
      <c r="G23" s="60">
        <v>57.25838</v>
      </c>
      <c r="H23" s="121"/>
      <c r="I23" s="59">
        <v>175</v>
      </c>
      <c r="J23" s="59">
        <f t="shared" si="1"/>
        <v>32.54593177165354</v>
      </c>
      <c r="K23" s="59">
        <v>82.6666667</v>
      </c>
      <c r="L23" s="116"/>
      <c r="M23" s="116">
        <v>0</v>
      </c>
      <c r="N23" s="59"/>
      <c r="O23" s="116"/>
      <c r="P23" s="116"/>
      <c r="Q23" s="116"/>
      <c r="R23" s="116"/>
      <c r="S23" s="116"/>
      <c r="T23" s="62"/>
      <c r="U23" s="63"/>
      <c r="V23" s="64"/>
      <c r="W23" s="63"/>
      <c r="X23" s="62"/>
    </row>
    <row r="24" spans="1:24" s="77" customFormat="1" ht="12" customHeight="1">
      <c r="A24" s="106">
        <v>15</v>
      </c>
      <c r="B24" s="108" t="s">
        <v>42</v>
      </c>
      <c r="C24" s="108" t="s">
        <v>43</v>
      </c>
      <c r="D24" s="108" t="s">
        <v>44</v>
      </c>
      <c r="E24" s="117">
        <f t="shared" si="0"/>
        <v>10</v>
      </c>
      <c r="F24" s="110">
        <v>59.7</v>
      </c>
      <c r="G24" s="111">
        <v>56.665760000000006</v>
      </c>
      <c r="H24" s="124"/>
      <c r="I24" s="110">
        <v>178</v>
      </c>
      <c r="J24" s="110">
        <f t="shared" si="1"/>
        <v>31.5616798031496</v>
      </c>
      <c r="K24" s="110">
        <v>80.1666667</v>
      </c>
      <c r="L24" s="115"/>
      <c r="M24" s="115">
        <v>0</v>
      </c>
      <c r="N24" s="110"/>
      <c r="O24" s="115"/>
      <c r="P24" s="115"/>
      <c r="Q24" s="115"/>
      <c r="R24" s="115"/>
      <c r="S24" s="115"/>
      <c r="T24" s="112"/>
      <c r="U24" s="113"/>
      <c r="V24" s="114"/>
      <c r="W24" s="113"/>
      <c r="X24" s="112"/>
    </row>
    <row r="25" spans="1:24" ht="12" customHeight="1">
      <c r="A25" s="56">
        <v>16</v>
      </c>
      <c r="B25" s="58" t="s">
        <v>45</v>
      </c>
      <c r="C25" s="58" t="s">
        <v>43</v>
      </c>
      <c r="D25" s="58" t="s">
        <v>46</v>
      </c>
      <c r="E25" s="120">
        <f t="shared" si="0"/>
        <v>16</v>
      </c>
      <c r="F25" s="59">
        <v>56.5333333</v>
      </c>
      <c r="G25" s="60">
        <v>56.665760000000006</v>
      </c>
      <c r="H25" s="121"/>
      <c r="I25" s="59">
        <v>179</v>
      </c>
      <c r="J25" s="59">
        <f t="shared" si="1"/>
        <v>28.543307086614174</v>
      </c>
      <c r="K25" s="59">
        <v>72.5</v>
      </c>
      <c r="L25" s="116"/>
      <c r="M25" s="116">
        <v>0</v>
      </c>
      <c r="N25" s="59"/>
      <c r="O25" s="116"/>
      <c r="P25" s="116"/>
      <c r="Q25" s="116"/>
      <c r="R25" s="116"/>
      <c r="S25" s="116"/>
      <c r="T25" s="62"/>
      <c r="U25" s="63"/>
      <c r="V25" s="64"/>
      <c r="W25" s="63"/>
      <c r="X25" s="62"/>
    </row>
    <row r="26" spans="1:24" s="77" customFormat="1" ht="12" customHeight="1">
      <c r="A26" s="106">
        <v>17</v>
      </c>
      <c r="B26" s="108" t="s">
        <v>47</v>
      </c>
      <c r="C26" s="108" t="s">
        <v>43</v>
      </c>
      <c r="D26" s="108" t="s">
        <v>48</v>
      </c>
      <c r="E26" s="117">
        <f t="shared" si="0"/>
        <v>20</v>
      </c>
      <c r="F26" s="110">
        <v>48.3666667</v>
      </c>
      <c r="G26" s="111">
        <v>57.4277</v>
      </c>
      <c r="H26" s="118"/>
      <c r="I26" s="110">
        <v>174</v>
      </c>
      <c r="J26" s="110">
        <f t="shared" si="1"/>
        <v>38.188976377952756</v>
      </c>
      <c r="K26" s="110">
        <v>97</v>
      </c>
      <c r="L26" s="115"/>
      <c r="M26" s="115">
        <v>0</v>
      </c>
      <c r="N26" s="110"/>
      <c r="O26" s="115"/>
      <c r="P26" s="115"/>
      <c r="Q26" s="115"/>
      <c r="R26" s="115"/>
      <c r="S26" s="115"/>
      <c r="T26" s="112"/>
      <c r="U26" s="113"/>
      <c r="V26" s="114"/>
      <c r="W26" s="113"/>
      <c r="X26" s="112"/>
    </row>
    <row r="27" spans="1:24" ht="12" customHeight="1">
      <c r="A27" s="56">
        <v>18</v>
      </c>
      <c r="B27" s="58" t="s">
        <v>49</v>
      </c>
      <c r="C27" s="58" t="s">
        <v>28</v>
      </c>
      <c r="D27" s="58" t="s">
        <v>51</v>
      </c>
      <c r="E27" s="120">
        <f t="shared" si="0"/>
        <v>18</v>
      </c>
      <c r="F27" s="59">
        <v>52.8333333</v>
      </c>
      <c r="G27" s="60">
        <v>55.22654</v>
      </c>
      <c r="H27" s="121"/>
      <c r="I27" s="59">
        <v>181</v>
      </c>
      <c r="J27" s="59">
        <f t="shared" si="1"/>
        <v>32.08661417322835</v>
      </c>
      <c r="K27" s="59">
        <v>81.5</v>
      </c>
      <c r="L27" s="116"/>
      <c r="M27" s="116">
        <v>0</v>
      </c>
      <c r="N27" s="59"/>
      <c r="O27" s="116"/>
      <c r="P27" s="116"/>
      <c r="Q27" s="116"/>
      <c r="R27" s="116"/>
      <c r="S27" s="116"/>
      <c r="T27" s="62"/>
      <c r="U27" s="63"/>
      <c r="V27" s="64"/>
      <c r="W27" s="63"/>
      <c r="X27" s="62"/>
    </row>
    <row r="28" spans="1:24" s="77" customFormat="1" ht="12" customHeight="1">
      <c r="A28" s="106">
        <v>19</v>
      </c>
      <c r="B28" s="108" t="s">
        <v>52</v>
      </c>
      <c r="C28" s="108" t="s">
        <v>28</v>
      </c>
      <c r="D28" s="108" t="s">
        <v>53</v>
      </c>
      <c r="E28" s="117">
        <f t="shared" si="0"/>
        <v>17</v>
      </c>
      <c r="F28" s="110">
        <v>55.9666667</v>
      </c>
      <c r="G28" s="111">
        <v>60.22148</v>
      </c>
      <c r="H28" s="118"/>
      <c r="I28" s="110">
        <v>171</v>
      </c>
      <c r="J28" s="110">
        <f t="shared" si="1"/>
        <v>30.511811023622048</v>
      </c>
      <c r="K28" s="110">
        <v>77.5</v>
      </c>
      <c r="L28" s="115"/>
      <c r="M28" s="115">
        <v>0</v>
      </c>
      <c r="N28" s="110"/>
      <c r="O28" s="115"/>
      <c r="P28" s="115"/>
      <c r="Q28" s="115"/>
      <c r="R28" s="115"/>
      <c r="S28" s="115"/>
      <c r="T28" s="112"/>
      <c r="U28" s="113"/>
      <c r="V28" s="114"/>
      <c r="W28" s="113"/>
      <c r="X28" s="112"/>
    </row>
    <row r="29" spans="1:24" ht="12" customHeight="1">
      <c r="A29" s="56">
        <v>20</v>
      </c>
      <c r="B29" s="58" t="s">
        <v>54</v>
      </c>
      <c r="C29" s="58" t="s">
        <v>55</v>
      </c>
      <c r="D29" s="58" t="s">
        <v>56</v>
      </c>
      <c r="E29" s="120">
        <f t="shared" si="0"/>
        <v>12</v>
      </c>
      <c r="F29" s="59">
        <v>59.1666667</v>
      </c>
      <c r="G29" s="60">
        <v>56.69398</v>
      </c>
      <c r="H29" s="121"/>
      <c r="I29" s="59">
        <v>179</v>
      </c>
      <c r="J29" s="59">
        <f t="shared" si="1"/>
        <v>29.52755905511811</v>
      </c>
      <c r="K29" s="59">
        <v>75</v>
      </c>
      <c r="L29" s="116"/>
      <c r="M29" s="116">
        <v>0</v>
      </c>
      <c r="N29" s="59"/>
      <c r="O29" s="116"/>
      <c r="P29" s="116"/>
      <c r="Q29" s="116"/>
      <c r="R29" s="116"/>
      <c r="S29" s="116"/>
      <c r="T29" s="62"/>
      <c r="U29" s="63"/>
      <c r="V29" s="64"/>
      <c r="W29" s="63"/>
      <c r="X29" s="62"/>
    </row>
    <row r="30" spans="1:24" ht="12" customHeight="1">
      <c r="A30" s="65"/>
      <c r="B30" s="66"/>
      <c r="C30" s="66"/>
      <c r="D30" s="66"/>
      <c r="E30" s="125"/>
      <c r="F30" s="86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30"/>
      <c r="T30" s="62"/>
      <c r="U30" s="63"/>
      <c r="V30" s="64"/>
      <c r="W30" s="63"/>
      <c r="X30" s="62"/>
    </row>
    <row r="31" spans="1:24" ht="12" customHeight="1">
      <c r="A31" s="47"/>
      <c r="B31" s="48" t="s">
        <v>125</v>
      </c>
      <c r="C31" s="48"/>
      <c r="D31" s="48"/>
      <c r="E31" s="67"/>
      <c r="F31" s="67">
        <v>59.4</v>
      </c>
      <c r="G31" s="67"/>
      <c r="H31" s="67"/>
      <c r="I31" s="67"/>
      <c r="J31" s="67"/>
      <c r="K31" s="67"/>
      <c r="L31" s="67"/>
      <c r="M31" s="67"/>
      <c r="N31" s="67"/>
      <c r="O31" s="91"/>
      <c r="P31" s="67"/>
      <c r="Q31" s="67"/>
      <c r="R31" s="67"/>
      <c r="S31" s="131"/>
      <c r="T31" s="62"/>
      <c r="U31" s="63"/>
      <c r="V31" s="64"/>
      <c r="W31" s="63"/>
      <c r="X31" s="62"/>
    </row>
    <row r="32" spans="1:19" ht="12" customHeight="1">
      <c r="A32" s="45"/>
      <c r="B32" s="46" t="s">
        <v>126</v>
      </c>
      <c r="C32" s="46"/>
      <c r="D32" s="46"/>
      <c r="E32" s="68"/>
      <c r="F32" s="68">
        <v>6.34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132"/>
    </row>
    <row r="33" spans="1:19" ht="12" customHeight="1">
      <c r="A33" s="49"/>
      <c r="B33" s="50" t="s">
        <v>127</v>
      </c>
      <c r="C33" s="50"/>
      <c r="D33" s="50"/>
      <c r="E33" s="69"/>
      <c r="F33" s="69">
        <v>6.22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33"/>
    </row>
    <row r="34" spans="1:20" ht="12.75">
      <c r="A34" s="51" t="s">
        <v>128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ht="13.5" customHeight="1"/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2007-02-23T23:26:09Z</cp:lastPrinted>
  <dcterms:created xsi:type="dcterms:W3CDTF">2007-01-22T17:19:31Z</dcterms:created>
  <dcterms:modified xsi:type="dcterms:W3CDTF">2007-02-27T16:36:25Z</dcterms:modified>
  <cp:category/>
  <cp:version/>
  <cp:contentType/>
  <cp:contentStatus/>
</cp:coreProperties>
</file>